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11340" windowHeight="6690" activeTab="0"/>
  </bookViews>
  <sheets>
    <sheet name="příjmy 06" sheetId="1" r:id="rId1"/>
    <sheet name="V-SR 06" sheetId="2" r:id="rId2"/>
    <sheet name="PDS11-SR 06" sheetId="3" r:id="rId3"/>
    <sheet name="PDS12-SR 06" sheetId="4" r:id="rId4"/>
    <sheet name="PDS13-Návrh 06" sheetId="5" r:id="rId5"/>
    <sheet name="MŠ 06" sheetId="6" r:id="rId6"/>
    <sheet name="List16" sheetId="7" r:id="rId7"/>
  </sheets>
  <definedNames/>
  <calcPr fullCalcOnLoad="1"/>
</workbook>
</file>

<file path=xl/sharedStrings.xml><?xml version="1.0" encoding="utf-8"?>
<sst xmlns="http://schemas.openxmlformats.org/spreadsheetml/2006/main" count="641" uniqueCount="284">
  <si>
    <t>OD   PA</t>
  </si>
  <si>
    <t>T e x t</t>
  </si>
  <si>
    <t>Skut.</t>
  </si>
  <si>
    <t>Skut .</t>
  </si>
  <si>
    <t>%</t>
  </si>
  <si>
    <t>Položka</t>
  </si>
  <si>
    <t>C e l k e m</t>
  </si>
  <si>
    <t>Záležitosti kultury</t>
  </si>
  <si>
    <t>Nákup materiálu</t>
  </si>
  <si>
    <t>Nákup služeb</t>
  </si>
  <si>
    <t>C e l k em</t>
  </si>
  <si>
    <t>Tělovýchovná činnost j.n.</t>
  </si>
  <si>
    <t>Neinv. dotace neziskovým org.</t>
  </si>
  <si>
    <t>Zájmová činnost a rekreace</t>
  </si>
  <si>
    <t>Pohřebnictví</t>
  </si>
  <si>
    <t xml:space="preserve">Poskytnuté neinv.příspěvky </t>
  </si>
  <si>
    <t>Sběr a svoz nebezp.odpadů</t>
  </si>
  <si>
    <t>Nákup.sl.-separace odpadů</t>
  </si>
  <si>
    <t>Péče o vzhled obcí a zeleň</t>
  </si>
  <si>
    <t>Požární ochrana - Bílá Hora</t>
  </si>
  <si>
    <t>Opravy a udržování</t>
  </si>
  <si>
    <t>Požární ochrana - Bolevec</t>
  </si>
  <si>
    <t>61    12</t>
  </si>
  <si>
    <t>Místní zastupitelské orgány</t>
  </si>
  <si>
    <t>Platby za provedenou práci-ref.</t>
  </si>
  <si>
    <t>Cestovné</t>
  </si>
  <si>
    <t>61    71</t>
  </si>
  <si>
    <t>Činnost místní správy</t>
  </si>
  <si>
    <t>Služby peněžních ústavů</t>
  </si>
  <si>
    <t>Pohoštění, občerstvení</t>
  </si>
  <si>
    <t>Mzdy</t>
  </si>
  <si>
    <t>Ostatní osobní výdaje-dohody</t>
  </si>
  <si>
    <t>Nákup posypového materiálu</t>
  </si>
  <si>
    <t>Předškolní zařízení</t>
  </si>
  <si>
    <t>Nájmy</t>
  </si>
  <si>
    <t>Věcné dary-SPOZ</t>
  </si>
  <si>
    <t>Sdělovací prostředky</t>
  </si>
  <si>
    <t>Bytové hospodářství</t>
  </si>
  <si>
    <t>mandátní smlouvy</t>
  </si>
  <si>
    <t>Údržba fontán</t>
  </si>
  <si>
    <t>OD PA</t>
  </si>
  <si>
    <t>Vlastní příjmy</t>
  </si>
  <si>
    <t xml:space="preserve">   - v tom</t>
  </si>
  <si>
    <t>Daňové příjmy</t>
  </si>
  <si>
    <t>Správní poplatky</t>
  </si>
  <si>
    <t>Poplatek ze psa</t>
  </si>
  <si>
    <t>poplatek za užívání VP</t>
  </si>
  <si>
    <t>Poplatek za provozovaný VHP</t>
  </si>
  <si>
    <t>Nedaňové příjmy</t>
  </si>
  <si>
    <t>Příjmy z poskytování služeb</t>
  </si>
  <si>
    <t>Úroky</t>
  </si>
  <si>
    <t>Ostatní nedaňové příjmy</t>
  </si>
  <si>
    <t>Přijaté sankční platby</t>
  </si>
  <si>
    <t>Výdaje investiční</t>
  </si>
  <si>
    <t>Výdaje provozní</t>
  </si>
  <si>
    <t>Převod z fondu rezerv a rozvoje</t>
  </si>
  <si>
    <t>Převod z fondu životního prostředí</t>
  </si>
  <si>
    <t>Zapojení fondů celkem</t>
  </si>
  <si>
    <t>Převody do fondů celkem</t>
  </si>
  <si>
    <t>Převod do fondu životního prostředí</t>
  </si>
  <si>
    <t>Základní příděl do sociálního fondu</t>
  </si>
  <si>
    <t>Projektová dokumentace</t>
  </si>
  <si>
    <t>5171  Opravy a udržování</t>
  </si>
  <si>
    <t>5361  Nákup kolků</t>
  </si>
  <si>
    <t>PDS 13 Triumfa Košutka</t>
  </si>
  <si>
    <t>5171  Opravy MŠ</t>
  </si>
  <si>
    <t>5171 Opravy MŠ</t>
  </si>
  <si>
    <t>Transfery obyvatelstvu</t>
  </si>
  <si>
    <t>Celkem výdaje PDS</t>
  </si>
  <si>
    <t>Nájmy z půdy</t>
  </si>
  <si>
    <t>Příjmy z pronájmu MŠ</t>
  </si>
  <si>
    <t>Příjmy z pronájmu B+NB</t>
  </si>
  <si>
    <t>Celkem příjmy PÚ 19, 23, 24, 30</t>
  </si>
  <si>
    <t>Celkem příjmy MO - PÚ 11</t>
  </si>
  <si>
    <t>Výdaje domovních správ - PÚ 23, 24, 30</t>
  </si>
  <si>
    <t>C e l  k e m</t>
  </si>
  <si>
    <t xml:space="preserve">C e l k e m </t>
  </si>
  <si>
    <t>31  11</t>
  </si>
  <si>
    <t>33  49</t>
  </si>
  <si>
    <t>33    99</t>
  </si>
  <si>
    <t>34   19</t>
  </si>
  <si>
    <t>34   29</t>
  </si>
  <si>
    <t>36  12</t>
  </si>
  <si>
    <t>36   32</t>
  </si>
  <si>
    <t>36   99</t>
  </si>
  <si>
    <t>37    21</t>
  </si>
  <si>
    <t>37   22</t>
  </si>
  <si>
    <t>37   45</t>
  </si>
  <si>
    <t>52    12</t>
  </si>
  <si>
    <t>55    12</t>
  </si>
  <si>
    <t>55   12</t>
  </si>
  <si>
    <t>64  09</t>
  </si>
  <si>
    <t>Ostatní činnosti</t>
  </si>
  <si>
    <t>Výdaje MO 1</t>
  </si>
  <si>
    <t>Výdaje</t>
  </si>
  <si>
    <t xml:space="preserve">31  11 </t>
  </si>
  <si>
    <t>Celkem</t>
  </si>
  <si>
    <t>Údržba zeleně</t>
  </si>
  <si>
    <t xml:space="preserve">Nákup služeb </t>
  </si>
  <si>
    <t>Prevence kriminality</t>
  </si>
  <si>
    <t xml:space="preserve">Celkem </t>
  </si>
  <si>
    <t>Příjmy PDS 11 - Triumfa Vinice</t>
  </si>
  <si>
    <t>PÚ 23</t>
  </si>
  <si>
    <t>Výdaje PDS 11 - Triumfa Vinice</t>
  </si>
  <si>
    <t>Nájmy MŠ</t>
  </si>
  <si>
    <t>Příjmy PDS 12 - Byt-Real</t>
  </si>
  <si>
    <t>PÚ 30</t>
  </si>
  <si>
    <t>Výdaje PDS 12 - Byt-Real</t>
  </si>
  <si>
    <t>Příjmy PDS 13 -  Triumfa Košutka</t>
  </si>
  <si>
    <t>PÚ 24</t>
  </si>
  <si>
    <t>Výdaje PDS 13 - Triumfa Košutka</t>
  </si>
  <si>
    <t>37  49</t>
  </si>
  <si>
    <t>Neinvestiční dotace</t>
  </si>
  <si>
    <t>Ostatní nedaňové příjmy PDS</t>
  </si>
  <si>
    <t>Nájmy  MŠ</t>
  </si>
  <si>
    <t>Poplatek z ubytovací kapacity</t>
  </si>
  <si>
    <t>Podíl daně z přidané hodnoty</t>
  </si>
  <si>
    <t>Údržba dětských prvků</t>
  </si>
  <si>
    <t>Sociální dávky</t>
  </si>
  <si>
    <t>53   11</t>
  </si>
  <si>
    <t>63  10</t>
  </si>
  <si>
    <t>Výdaje z finančních operací</t>
  </si>
  <si>
    <t xml:space="preserve">Nájmy </t>
  </si>
  <si>
    <t>Předškolní zařízení - výdaje na údržbu</t>
  </si>
  <si>
    <t>Bytové hospodářství - údržba domů</t>
  </si>
  <si>
    <t>Rekapitulace výdajů</t>
  </si>
  <si>
    <t>Údržba MŠ</t>
  </si>
  <si>
    <t>Údržba bytů a nebytů</t>
  </si>
  <si>
    <t>Přehled o dotacích</t>
  </si>
  <si>
    <t>Dotace na výkon státní správy</t>
  </si>
  <si>
    <t>Dotace na sociální dávky</t>
  </si>
  <si>
    <t>Dotace celkem</t>
  </si>
  <si>
    <t>Celkem výdaje MO - PÚ11</t>
  </si>
  <si>
    <t>34  21</t>
  </si>
  <si>
    <t>r. 2004</t>
  </si>
  <si>
    <t xml:space="preserve">Celkem příjmy </t>
  </si>
  <si>
    <t>Celkem výdaje</t>
  </si>
  <si>
    <t>Investice</t>
  </si>
  <si>
    <t xml:space="preserve">Investice </t>
  </si>
  <si>
    <t>Nákup energií</t>
  </si>
  <si>
    <t>Nákup energií /fontány/</t>
  </si>
  <si>
    <t xml:space="preserve">Dávky sociální péče </t>
  </si>
  <si>
    <t>41   7x</t>
  </si>
  <si>
    <t>41   8x</t>
  </si>
  <si>
    <t xml:space="preserve">Povinné pojistné </t>
  </si>
  <si>
    <t xml:space="preserve"> </t>
  </si>
  <si>
    <t xml:space="preserve">  </t>
  </si>
  <si>
    <t>Údržba soch a památek</t>
  </si>
  <si>
    <t>Platby za provedenou práci</t>
  </si>
  <si>
    <t>Povinné pojistné</t>
  </si>
  <si>
    <t>tis. Kč</t>
  </si>
  <si>
    <t xml:space="preserve">C e l k e m   </t>
  </si>
  <si>
    <t>516   Nákup služeb</t>
  </si>
  <si>
    <t>r.2004</t>
  </si>
  <si>
    <t>r. 2005</t>
  </si>
  <si>
    <t>Výhled</t>
  </si>
  <si>
    <t>r. 2006</t>
  </si>
  <si>
    <t>r. 2007</t>
  </si>
  <si>
    <t xml:space="preserve">Výhled </t>
  </si>
  <si>
    <t>občanům</t>
  </si>
  <si>
    <t>Dávky zdr.postiženým</t>
  </si>
  <si>
    <t>Bezpečnost a veř. pořádek</t>
  </si>
  <si>
    <t>odpadů</t>
  </si>
  <si>
    <t xml:space="preserve">Sběr a svoz komunálních </t>
  </si>
  <si>
    <t>přírody</t>
  </si>
  <si>
    <t xml:space="preserve">Ostatní činnosti k ochraně </t>
  </si>
  <si>
    <t>NS - PDS Triumfa Vinice</t>
  </si>
  <si>
    <t>NS - PDS Triumfa Košutka</t>
  </si>
  <si>
    <t>NS - PDS Byt-Real</t>
  </si>
  <si>
    <t>rozvoje</t>
  </si>
  <si>
    <t>Zál.bydlení, KS a úz.</t>
  </si>
  <si>
    <t>Údržba komunik.-úklid obvodu</t>
  </si>
  <si>
    <t>Inv. příspěvek zřízeným PO</t>
  </si>
  <si>
    <t>Neinv.přísp.zřízeným přísp.org.</t>
  </si>
  <si>
    <t>NS-sběr a svoz nebezp.odpadů</t>
  </si>
  <si>
    <t>Oček.sk.</t>
  </si>
  <si>
    <t>Platby  popl. /dálniční zn./</t>
  </si>
  <si>
    <t>a mládeže</t>
  </si>
  <si>
    <t xml:space="preserve">Využití volného času dětí </t>
  </si>
  <si>
    <t xml:space="preserve">Ost.platby za provedenou práci </t>
  </si>
  <si>
    <t>Příjmy-separ.odpadů EKO-KOM</t>
  </si>
  <si>
    <t>Přijaté nekapitál.přísp.a náhrady</t>
  </si>
  <si>
    <t>Podíl daně z příjmů fyz.osob ZVČ</t>
  </si>
  <si>
    <t>Odvod výtěžku z provoz.loterií</t>
  </si>
  <si>
    <t>a MŠ</t>
  </si>
  <si>
    <t>Příjmy - nájmy z půdy, bytů, nebytů</t>
  </si>
  <si>
    <t xml:space="preserve">  -  6  -</t>
  </si>
  <si>
    <t>31 14</t>
  </si>
  <si>
    <t>Speciální školy</t>
  </si>
  <si>
    <t>Neinv.přísp.ost.přísp.org.</t>
  </si>
  <si>
    <t>32 31</t>
  </si>
  <si>
    <t>Zákl.umělecké školy</t>
  </si>
  <si>
    <t>UR</t>
  </si>
  <si>
    <t>5192  Fond oprav</t>
  </si>
  <si>
    <t>516    Nákup služeb</t>
  </si>
  <si>
    <t>522x</t>
  </si>
  <si>
    <t>Neinv.dotace</t>
  </si>
  <si>
    <t>Inv.transfer-PČR MS</t>
  </si>
  <si>
    <t>Dotace-aktivní politika zaměstnanosti</t>
  </si>
  <si>
    <t>příjmů</t>
  </si>
  <si>
    <t>výdajů</t>
  </si>
  <si>
    <t xml:space="preserve">Celkový objem </t>
  </si>
  <si>
    <t>rozdíl</t>
  </si>
  <si>
    <t>Nákup energie</t>
  </si>
  <si>
    <t>35  32</t>
  </si>
  <si>
    <t>Lékárenská služba</t>
  </si>
  <si>
    <t>Provoz lékárny</t>
  </si>
  <si>
    <t xml:space="preserve">C e l ke m </t>
  </si>
  <si>
    <t>31.10.</t>
  </si>
  <si>
    <t>Dotace od Plzeňského kraje</t>
  </si>
  <si>
    <t>Dotace nezisk. organizacím</t>
  </si>
  <si>
    <t xml:space="preserve"> údržba domů</t>
  </si>
  <si>
    <t xml:space="preserve"> Bytové hospodářství</t>
  </si>
  <si>
    <t xml:space="preserve"> náklady na údržbu</t>
  </si>
  <si>
    <t xml:space="preserve"> Předškolní zařízení </t>
  </si>
  <si>
    <t xml:space="preserve"> Bytové hospodářství </t>
  </si>
  <si>
    <t xml:space="preserve"> výdaje na údržbu</t>
  </si>
  <si>
    <t>financování</t>
  </si>
  <si>
    <t>Výhledy pro r. 2007, 2008 a 2009</t>
  </si>
  <si>
    <t>r. 2008</t>
  </si>
  <si>
    <t>r. 2009</t>
  </si>
  <si>
    <t>35 21</t>
  </si>
  <si>
    <t>Fakultní nemocnice</t>
  </si>
  <si>
    <t>Investiční dotace</t>
  </si>
  <si>
    <t>37  23</t>
  </si>
  <si>
    <t>Sběr a svoz ostatních</t>
  </si>
  <si>
    <t>NS-separace odpadů</t>
  </si>
  <si>
    <t>Ochrana obyvatelstva</t>
  </si>
  <si>
    <t>Pohoštění</t>
  </si>
  <si>
    <t>Nákup uměleckých předmětů</t>
  </si>
  <si>
    <t>Neinvestiční náhrady</t>
  </si>
  <si>
    <t>Veřejně prospěšné práce</t>
  </si>
  <si>
    <t>22   19</t>
  </si>
  <si>
    <t>pozemních komunikací</t>
  </si>
  <si>
    <t xml:space="preserve">Ostatní   záležitosti </t>
  </si>
  <si>
    <t>Financování</t>
  </si>
  <si>
    <t>Financování celkem</t>
  </si>
  <si>
    <t>Výhledy pro rok 2007, 2008, 2009</t>
  </si>
  <si>
    <t>Výhledy pro r. 2007, 2008, 2009</t>
  </si>
  <si>
    <t>22  19</t>
  </si>
  <si>
    <t>Ostatní záležitosti</t>
  </si>
  <si>
    <t>Prodej DDHM</t>
  </si>
  <si>
    <t>Dar</t>
  </si>
  <si>
    <t>Prodej ost.hmotného majetku</t>
  </si>
  <si>
    <t>FRR</t>
  </si>
  <si>
    <t>SF</t>
  </si>
  <si>
    <t>Dot.fyzickým osobám</t>
  </si>
  <si>
    <t>Opravy a údržba</t>
  </si>
  <si>
    <t>Investice stavební</t>
  </si>
  <si>
    <t>Dary</t>
  </si>
  <si>
    <t>Dotace nezisk.organizacím</t>
  </si>
  <si>
    <t>5909  Ost.neinv. Výdaje</t>
  </si>
  <si>
    <t>5909  Ost.neinv.výdaje</t>
  </si>
  <si>
    <t>5909  Ost. neinv. výdaje</t>
  </si>
  <si>
    <t>Ost.neinv.výdaje</t>
  </si>
  <si>
    <t>materiál,služby</t>
  </si>
  <si>
    <t>Příjmy z pronájmu vojenských bytů</t>
  </si>
  <si>
    <t>Výdaje do vojenských bytů</t>
  </si>
  <si>
    <t>Opravy a údržba-vojenské byty</t>
  </si>
  <si>
    <t>MS - PDS Triumfa Vinice</t>
  </si>
  <si>
    <t>MS - PDS Triumfa Košutka</t>
  </si>
  <si>
    <t>MS - PDS Byt-Real</t>
  </si>
  <si>
    <t>MS - FI AGS</t>
  </si>
  <si>
    <t>Investice-zařízení</t>
  </si>
  <si>
    <t>Provozní příspěvky vlastním PO</t>
  </si>
  <si>
    <t>7.  MŠ, Kralovická 35</t>
  </si>
  <si>
    <t>výhled</t>
  </si>
  <si>
    <t>MO Plzeň 1</t>
  </si>
  <si>
    <t>29. MŠ, Lidická 3</t>
  </si>
  <si>
    <t>46. MŠ, Fibichova 4</t>
  </si>
  <si>
    <t>60. MŠ, Manětínská 37</t>
  </si>
  <si>
    <t>78. MŠ, Sokolovská 30</t>
  </si>
  <si>
    <t>81. MŠ, Hodonínská 53</t>
  </si>
  <si>
    <t>87. MŠ, Komenského 46</t>
  </si>
  <si>
    <t>90. MŠ, Západní 7</t>
  </si>
  <si>
    <t>91. MŠ, Jesenická 11</t>
  </si>
  <si>
    <t>Investiční příspěvky vlastním PO</t>
  </si>
  <si>
    <t>v tis. Kč</t>
  </si>
  <si>
    <t>celkem</t>
  </si>
  <si>
    <t>Schválený rozpočet MO Plzeň 1 pro rok 2006</t>
  </si>
  <si>
    <t>SR</t>
  </si>
  <si>
    <t>Schválený  rozpočet PDS Triumfa Vinice na rok 2006</t>
  </si>
  <si>
    <t>Schválený  rozpočet  PDS Byt-Real  pro rok 2006</t>
  </si>
  <si>
    <t>Schválený rozpočet PDS Triumfa Košutka pro rok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</si>
</sst>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9" xfId="0" applyNumberForma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2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2" borderId="6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2" borderId="0" xfId="0" applyFont="1" applyFill="1" applyBorder="1" applyAlignment="1">
      <alignment/>
    </xf>
    <xf numFmtId="9" fontId="0" fillId="0" borderId="0" xfId="19" applyBorder="1" applyAlignment="1">
      <alignment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2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2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2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19" applyNumberFormat="1" applyBorder="1" applyAlignment="1">
      <alignment/>
    </xf>
    <xf numFmtId="3" fontId="0" fillId="0" borderId="3" xfId="19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19" applyNumberFormat="1" applyBorder="1" applyAlignment="1">
      <alignment/>
    </xf>
    <xf numFmtId="0" fontId="0" fillId="0" borderId="5" xfId="19" applyNumberFormat="1" applyBorder="1" applyAlignment="1">
      <alignment/>
    </xf>
    <xf numFmtId="3" fontId="1" fillId="0" borderId="7" xfId="19" applyNumberFormat="1" applyFont="1" applyBorder="1" applyAlignment="1">
      <alignment/>
    </xf>
    <xf numFmtId="3" fontId="0" fillId="0" borderId="4" xfId="19" applyNumberFormat="1" applyBorder="1" applyAlignment="1">
      <alignment/>
    </xf>
    <xf numFmtId="0" fontId="0" fillId="0" borderId="4" xfId="19" applyNumberFormat="1" applyFont="1" applyBorder="1" applyAlignment="1">
      <alignment/>
    </xf>
    <xf numFmtId="0" fontId="1" fillId="0" borderId="7" xfId="19" applyNumberFormat="1" applyFont="1" applyBorder="1" applyAlignment="1">
      <alignment/>
    </xf>
    <xf numFmtId="0" fontId="1" fillId="0" borderId="28" xfId="19" applyNumberFormat="1" applyFont="1" applyBorder="1" applyAlignment="1">
      <alignment/>
    </xf>
    <xf numFmtId="3" fontId="0" fillId="0" borderId="5" xfId="19" applyNumberFormat="1" applyBorder="1" applyAlignment="1">
      <alignment/>
    </xf>
    <xf numFmtId="0" fontId="1" fillId="2" borderId="7" xfId="19" applyNumberFormat="1" applyFont="1" applyFill="1" applyBorder="1" applyAlignment="1">
      <alignment/>
    </xf>
    <xf numFmtId="3" fontId="1" fillId="0" borderId="27" xfId="19" applyNumberFormat="1" applyFont="1" applyBorder="1" applyAlignment="1">
      <alignment/>
    </xf>
    <xf numFmtId="3" fontId="0" fillId="0" borderId="4" xfId="19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19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" borderId="18" xfId="0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3" fontId="0" fillId="0" borderId="0" xfId="19" applyNumberFormat="1" applyBorder="1" applyAlignment="1">
      <alignment/>
    </xf>
    <xf numFmtId="3" fontId="1" fillId="0" borderId="18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1" fillId="0" borderId="12" xfId="0" applyFont="1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37" xfId="0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19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38" xfId="0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40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24" xfId="0" applyBorder="1" applyAlignment="1">
      <alignment/>
    </xf>
    <xf numFmtId="0" fontId="1" fillId="0" borderId="40" xfId="0" applyFont="1" applyBorder="1" applyAlignment="1">
      <alignment/>
    </xf>
    <xf numFmtId="0" fontId="0" fillId="0" borderId="42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43" xfId="19" applyNumberFormat="1" applyFont="1" applyBorder="1" applyAlignment="1">
      <alignment/>
    </xf>
    <xf numFmtId="3" fontId="1" fillId="0" borderId="16" xfId="19" applyNumberFormat="1" applyFont="1" applyBorder="1" applyAlignment="1">
      <alignment/>
    </xf>
    <xf numFmtId="0" fontId="0" fillId="0" borderId="44" xfId="0" applyBorder="1" applyAlignment="1">
      <alignment/>
    </xf>
    <xf numFmtId="9" fontId="0" fillId="0" borderId="3" xfId="19" applyBorder="1" applyAlignment="1">
      <alignment/>
    </xf>
    <xf numFmtId="3" fontId="1" fillId="0" borderId="11" xfId="19" applyNumberFormat="1" applyFont="1" applyBorder="1" applyAlignment="1">
      <alignment/>
    </xf>
    <xf numFmtId="0" fontId="0" fillId="2" borderId="4" xfId="0" applyFill="1" applyBorder="1" applyAlignment="1">
      <alignment/>
    </xf>
    <xf numFmtId="3" fontId="0" fillId="0" borderId="8" xfId="0" applyNumberForma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45" xfId="0" applyBorder="1" applyAlignment="1">
      <alignment/>
    </xf>
    <xf numFmtId="0" fontId="0" fillId="0" borderId="2" xfId="0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7" fillId="0" borderId="19" xfId="0" applyFont="1" applyBorder="1" applyAlignment="1">
      <alignment/>
    </xf>
    <xf numFmtId="0" fontId="0" fillId="0" borderId="46" xfId="0" applyBorder="1" applyAlignment="1">
      <alignment/>
    </xf>
    <xf numFmtId="0" fontId="0" fillId="0" borderId="3" xfId="0" applyBorder="1" applyAlignment="1">
      <alignment horizontal="right"/>
    </xf>
    <xf numFmtId="0" fontId="1" fillId="0" borderId="6" xfId="19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0" xfId="19" applyNumberFormat="1" applyBorder="1" applyAlignment="1">
      <alignment/>
    </xf>
    <xf numFmtId="3" fontId="1" fillId="0" borderId="37" xfId="19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3" fontId="1" fillId="0" borderId="0" xfId="19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1" fillId="0" borderId="0" xfId="0" applyNumberFormat="1" applyFont="1" applyAlignment="1">
      <alignment/>
    </xf>
    <xf numFmtId="0" fontId="0" fillId="2" borderId="22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19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9" xfId="19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" fillId="0" borderId="9" xfId="0" applyFont="1" applyBorder="1" applyAlignment="1">
      <alignment/>
    </xf>
    <xf numFmtId="3" fontId="0" fillId="0" borderId="0" xfId="19" applyNumberFormat="1" applyFont="1" applyBorder="1" applyAlignment="1">
      <alignment/>
    </xf>
    <xf numFmtId="0" fontId="0" fillId="0" borderId="5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9" fillId="0" borderId="0" xfId="0" applyFont="1" applyAlignment="1">
      <alignment/>
    </xf>
    <xf numFmtId="3" fontId="0" fillId="0" borderId="3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51" xfId="0" applyNumberFormat="1" applyFont="1" applyBorder="1" applyAlignment="1">
      <alignment horizontal="center"/>
    </xf>
    <xf numFmtId="0" fontId="0" fillId="0" borderId="51" xfId="0" applyNumberFormat="1" applyBorder="1" applyAlignment="1">
      <alignment/>
    </xf>
    <xf numFmtId="0" fontId="0" fillId="0" borderId="51" xfId="19" applyNumberFormat="1" applyBorder="1" applyAlignment="1">
      <alignment/>
    </xf>
    <xf numFmtId="3" fontId="0" fillId="0" borderId="51" xfId="19" applyNumberFormat="1" applyBorder="1" applyAlignment="1">
      <alignment/>
    </xf>
    <xf numFmtId="3" fontId="1" fillId="0" borderId="53" xfId="19" applyNumberFormat="1" applyFont="1" applyBorder="1" applyAlignment="1">
      <alignment/>
    </xf>
    <xf numFmtId="0" fontId="1" fillId="0" borderId="51" xfId="0" applyNumberFormat="1" applyFont="1" applyBorder="1" applyAlignment="1">
      <alignment/>
    </xf>
    <xf numFmtId="0" fontId="1" fillId="0" borderId="51" xfId="19" applyNumberFormat="1" applyFont="1" applyBorder="1" applyAlignment="1">
      <alignment/>
    </xf>
    <xf numFmtId="0" fontId="0" fillId="0" borderId="51" xfId="19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53" xfId="19" applyNumberFormat="1" applyFont="1" applyBorder="1" applyAlignment="1">
      <alignment/>
    </xf>
    <xf numFmtId="0" fontId="1" fillId="0" borderId="54" xfId="19" applyNumberFormat="1" applyFont="1" applyBorder="1" applyAlignment="1">
      <alignment/>
    </xf>
    <xf numFmtId="0" fontId="0" fillId="0" borderId="50" xfId="19" applyNumberFormat="1" applyBorder="1" applyAlignment="1">
      <alignment/>
    </xf>
    <xf numFmtId="0" fontId="1" fillId="0" borderId="55" xfId="19" applyNumberFormat="1" applyFont="1" applyBorder="1" applyAlignment="1">
      <alignment/>
    </xf>
    <xf numFmtId="0" fontId="1" fillId="0" borderId="50" xfId="19" applyNumberFormat="1" applyFont="1" applyBorder="1" applyAlignment="1">
      <alignment/>
    </xf>
    <xf numFmtId="0" fontId="0" fillId="0" borderId="50" xfId="19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19" xfId="19" applyNumberFormat="1" applyFont="1" applyBorder="1" applyAlignment="1">
      <alignment/>
    </xf>
    <xf numFmtId="0" fontId="0" fillId="0" borderId="19" xfId="19" applyNumberFormat="1" applyBorder="1" applyAlignment="1">
      <alignment/>
    </xf>
    <xf numFmtId="3" fontId="0" fillId="0" borderId="50" xfId="19" applyNumberFormat="1" applyBorder="1" applyAlignment="1">
      <alignment/>
    </xf>
    <xf numFmtId="3" fontId="1" fillId="0" borderId="55" xfId="19" applyNumberFormat="1" applyFont="1" applyBorder="1" applyAlignment="1">
      <alignment/>
    </xf>
    <xf numFmtId="3" fontId="0" fillId="0" borderId="51" xfId="19" applyNumberFormat="1" applyFont="1" applyBorder="1" applyAlignment="1">
      <alignment/>
    </xf>
    <xf numFmtId="3" fontId="1" fillId="0" borderId="50" xfId="19" applyNumberFormat="1" applyFont="1" applyBorder="1" applyAlignment="1">
      <alignment/>
    </xf>
    <xf numFmtId="0" fontId="1" fillId="2" borderId="53" xfId="19" applyNumberFormat="1" applyFont="1" applyFill="1" applyBorder="1" applyAlignment="1">
      <alignment/>
    </xf>
    <xf numFmtId="3" fontId="1" fillId="0" borderId="51" xfId="19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4" xfId="19" applyNumberFormat="1" applyBorder="1" applyAlignment="1">
      <alignment/>
    </xf>
    <xf numFmtId="3" fontId="0" fillId="0" borderId="51" xfId="19" applyNumberFormat="1" applyFont="1" applyBorder="1" applyAlignment="1">
      <alignment/>
    </xf>
    <xf numFmtId="9" fontId="0" fillId="0" borderId="54" xfId="19" applyBorder="1" applyAlignment="1">
      <alignment/>
    </xf>
    <xf numFmtId="3" fontId="1" fillId="0" borderId="20" xfId="19" applyNumberFormat="1" applyFont="1" applyBorder="1" applyAlignment="1">
      <alignment/>
    </xf>
    <xf numFmtId="9" fontId="0" fillId="0" borderId="51" xfId="19" applyBorder="1" applyAlignment="1">
      <alignment/>
    </xf>
    <xf numFmtId="9" fontId="0" fillId="0" borderId="50" xfId="19" applyBorder="1" applyAlignment="1">
      <alignment/>
    </xf>
    <xf numFmtId="0" fontId="8" fillId="0" borderId="24" xfId="0" applyFont="1" applyBorder="1" applyAlignment="1">
      <alignment/>
    </xf>
    <xf numFmtId="0" fontId="1" fillId="0" borderId="50" xfId="0" applyFont="1" applyBorder="1" applyAlignment="1">
      <alignment/>
    </xf>
    <xf numFmtId="3" fontId="0" fillId="2" borderId="51" xfId="19" applyNumberFormat="1" applyFont="1" applyFill="1" applyBorder="1" applyAlignment="1">
      <alignment/>
    </xf>
    <xf numFmtId="3" fontId="1" fillId="0" borderId="56" xfId="19" applyNumberFormat="1" applyFont="1" applyBorder="1" applyAlignment="1">
      <alignment/>
    </xf>
    <xf numFmtId="3" fontId="0" fillId="0" borderId="20" xfId="19" applyNumberFormat="1" applyBorder="1" applyAlignment="1">
      <alignment/>
    </xf>
    <xf numFmtId="3" fontId="0" fillId="0" borderId="27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0" borderId="57" xfId="0" applyBorder="1" applyAlignment="1">
      <alignment/>
    </xf>
    <xf numFmtId="3" fontId="0" fillId="0" borderId="53" xfId="19" applyNumberFormat="1" applyBorder="1" applyAlignment="1">
      <alignment/>
    </xf>
    <xf numFmtId="0" fontId="8" fillId="0" borderId="13" xfId="0" applyFont="1" applyBorder="1" applyAlignment="1">
      <alignment/>
    </xf>
    <xf numFmtId="3" fontId="0" fillId="2" borderId="3" xfId="19" applyNumberFormat="1" applyFill="1" applyBorder="1" applyAlignment="1">
      <alignment/>
    </xf>
    <xf numFmtId="0" fontId="0" fillId="0" borderId="58" xfId="0" applyBorder="1" applyAlignment="1">
      <alignment/>
    </xf>
    <xf numFmtId="3" fontId="0" fillId="2" borderId="50" xfId="19" applyNumberFormat="1" applyFont="1" applyFill="1" applyBorder="1" applyAlignment="1">
      <alignment/>
    </xf>
    <xf numFmtId="3" fontId="0" fillId="2" borderId="51" xfId="19" applyNumberFormat="1" applyFill="1" applyBorder="1" applyAlignment="1">
      <alignment/>
    </xf>
    <xf numFmtId="0" fontId="0" fillId="0" borderId="56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19" applyNumberFormat="1" applyBorder="1" applyAlignment="1">
      <alignment/>
    </xf>
    <xf numFmtId="0" fontId="0" fillId="0" borderId="59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60" xfId="19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45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0" fontId="1" fillId="0" borderId="37" xfId="19" applyNumberFormat="1" applyFont="1" applyBorder="1" applyAlignment="1">
      <alignment/>
    </xf>
    <xf numFmtId="0" fontId="1" fillId="0" borderId="4" xfId="19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37" xfId="19" applyNumberFormat="1" applyBorder="1" applyAlignment="1">
      <alignment/>
    </xf>
    <xf numFmtId="0" fontId="0" fillId="0" borderId="10" xfId="19" applyNumberFormat="1" applyBorder="1" applyAlignment="1">
      <alignment/>
    </xf>
    <xf numFmtId="0" fontId="0" fillId="0" borderId="25" xfId="19" applyNumberFormat="1" applyBorder="1" applyAlignment="1">
      <alignment/>
    </xf>
    <xf numFmtId="3" fontId="1" fillId="0" borderId="3" xfId="19" applyNumberFormat="1" applyFont="1" applyBorder="1" applyAlignment="1">
      <alignment/>
    </xf>
    <xf numFmtId="3" fontId="1" fillId="0" borderId="5" xfId="19" applyNumberFormat="1" applyFont="1" applyBorder="1" applyAlignment="1">
      <alignment/>
    </xf>
    <xf numFmtId="3" fontId="0" fillId="0" borderId="6" xfId="19" applyNumberFormat="1" applyBorder="1" applyAlignment="1">
      <alignment/>
    </xf>
    <xf numFmtId="0" fontId="0" fillId="2" borderId="62" xfId="0" applyFill="1" applyBorder="1" applyAlignment="1">
      <alignment/>
    </xf>
    <xf numFmtId="0" fontId="0" fillId="0" borderId="38" xfId="0" applyBorder="1" applyAlignment="1">
      <alignment/>
    </xf>
    <xf numFmtId="3" fontId="0" fillId="0" borderId="18" xfId="19" applyNumberFormat="1" applyBorder="1" applyAlignment="1">
      <alignment/>
    </xf>
    <xf numFmtId="3" fontId="1" fillId="0" borderId="17" xfId="19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8" xfId="19" applyNumberFormat="1" applyFont="1" applyBorder="1" applyAlignment="1">
      <alignment/>
    </xf>
    <xf numFmtId="3" fontId="0" fillId="0" borderId="63" xfId="19" applyNumberFormat="1" applyBorder="1" applyAlignment="1">
      <alignment/>
    </xf>
    <xf numFmtId="3" fontId="0" fillId="0" borderId="64" xfId="19" applyNumberFormat="1" applyBorder="1" applyAlignment="1">
      <alignment/>
    </xf>
    <xf numFmtId="3" fontId="0" fillId="0" borderId="48" xfId="19" applyNumberFormat="1" applyBorder="1" applyAlignment="1">
      <alignment/>
    </xf>
    <xf numFmtId="9" fontId="0" fillId="0" borderId="63" xfId="19" applyBorder="1" applyAlignment="1">
      <alignment/>
    </xf>
    <xf numFmtId="3" fontId="1" fillId="0" borderId="41" xfId="19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36" xfId="19" applyNumberFormat="1" applyBorder="1" applyAlignment="1">
      <alignment/>
    </xf>
    <xf numFmtId="3" fontId="0" fillId="2" borderId="48" xfId="19" applyNumberFormat="1" applyFont="1" applyFill="1" applyBorder="1" applyAlignment="1">
      <alignment/>
    </xf>
    <xf numFmtId="3" fontId="1" fillId="0" borderId="66" xfId="19" applyNumberFormat="1" applyFont="1" applyBorder="1" applyAlignment="1">
      <alignment/>
    </xf>
    <xf numFmtId="9" fontId="0" fillId="0" borderId="48" xfId="19" applyBorder="1" applyAlignment="1">
      <alignment/>
    </xf>
    <xf numFmtId="3" fontId="0" fillId="0" borderId="48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1" fillId="0" borderId="51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0" xfId="19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 horizontal="left"/>
    </xf>
    <xf numFmtId="0" fontId="0" fillId="0" borderId="0" xfId="19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19" applyNumberFormat="1" applyFont="1" applyBorder="1" applyAlignment="1">
      <alignment horizontal="center"/>
    </xf>
    <xf numFmtId="3" fontId="0" fillId="0" borderId="0" xfId="19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51" xfId="0" applyNumberFormat="1" applyBorder="1" applyAlignment="1">
      <alignment horizontal="right"/>
    </xf>
    <xf numFmtId="3" fontId="1" fillId="0" borderId="40" xfId="0" applyNumberFormat="1" applyFont="1" applyBorder="1" applyAlignment="1">
      <alignment/>
    </xf>
    <xf numFmtId="0" fontId="0" fillId="0" borderId="65" xfId="0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67" xfId="0" applyBorder="1" applyAlignment="1">
      <alignment/>
    </xf>
    <xf numFmtId="3" fontId="6" fillId="0" borderId="51" xfId="0" applyNumberFormat="1" applyFont="1" applyBorder="1" applyAlignment="1">
      <alignment horizontal="right"/>
    </xf>
    <xf numFmtId="0" fontId="6" fillId="0" borderId="51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0" fillId="0" borderId="8" xfId="19" applyNumberFormat="1" applyBorder="1" applyAlignment="1">
      <alignment/>
    </xf>
    <xf numFmtId="3" fontId="0" fillId="0" borderId="42" xfId="19" applyNumberForma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1" fillId="2" borderId="21" xfId="19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41" xfId="0" applyNumberFormat="1" applyFont="1" applyBorder="1" applyAlignment="1">
      <alignment horizontal="left"/>
    </xf>
    <xf numFmtId="3" fontId="0" fillId="0" borderId="61" xfId="19" applyNumberFormat="1" applyBorder="1" applyAlignment="1">
      <alignment/>
    </xf>
    <xf numFmtId="3" fontId="1" fillId="0" borderId="57" xfId="19" applyNumberFormat="1" applyFont="1" applyBorder="1" applyAlignment="1">
      <alignment/>
    </xf>
    <xf numFmtId="3" fontId="0" fillId="0" borderId="3" xfId="19" applyNumberFormat="1" applyFont="1" applyBorder="1" applyAlignment="1">
      <alignment/>
    </xf>
    <xf numFmtId="0" fontId="0" fillId="0" borderId="3" xfId="19" applyNumberFormat="1" applyFont="1" applyBorder="1" applyAlignment="1">
      <alignment/>
    </xf>
    <xf numFmtId="0" fontId="0" fillId="0" borderId="2" xfId="19" applyNumberFormat="1" applyFont="1" applyBorder="1" applyAlignment="1">
      <alignment/>
    </xf>
    <xf numFmtId="3" fontId="1" fillId="0" borderId="28" xfId="19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19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25" xfId="19" applyNumberFormat="1" applyFont="1" applyBorder="1" applyAlignment="1">
      <alignment/>
    </xf>
    <xf numFmtId="0" fontId="1" fillId="0" borderId="19" xfId="19" applyNumberFormat="1" applyFont="1" applyBorder="1" applyAlignment="1">
      <alignment/>
    </xf>
    <xf numFmtId="3" fontId="1" fillId="0" borderId="4" xfId="19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66" xfId="0" applyBorder="1" applyAlignment="1">
      <alignment/>
    </xf>
    <xf numFmtId="9" fontId="0" fillId="0" borderId="69" xfId="19" applyBorder="1" applyAlignment="1">
      <alignment/>
    </xf>
    <xf numFmtId="9" fontId="0" fillId="0" borderId="41" xfId="19" applyBorder="1" applyAlignment="1">
      <alignment/>
    </xf>
    <xf numFmtId="0" fontId="0" fillId="0" borderId="34" xfId="19" applyNumberFormat="1" applyBorder="1" applyAlignment="1">
      <alignment/>
    </xf>
    <xf numFmtId="0" fontId="0" fillId="2" borderId="48" xfId="0" applyFill="1" applyBorder="1" applyAlignment="1">
      <alignment/>
    </xf>
    <xf numFmtId="0" fontId="0" fillId="2" borderId="70" xfId="0" applyFill="1" applyBorder="1" applyAlignment="1">
      <alignment/>
    </xf>
    <xf numFmtId="0" fontId="0" fillId="0" borderId="71" xfId="0" applyBorder="1" applyAlignment="1">
      <alignment/>
    </xf>
    <xf numFmtId="0" fontId="0" fillId="0" borderId="17" xfId="0" applyBorder="1" applyAlignment="1">
      <alignment/>
    </xf>
    <xf numFmtId="0" fontId="0" fillId="0" borderId="72" xfId="0" applyBorder="1" applyAlignment="1">
      <alignment/>
    </xf>
    <xf numFmtId="0" fontId="0" fillId="0" borderId="41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65" xfId="19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34" xfId="19" applyNumberFormat="1" applyFont="1" applyBorder="1" applyAlignment="1">
      <alignment/>
    </xf>
    <xf numFmtId="3" fontId="1" fillId="0" borderId="65" xfId="19" applyNumberFormat="1" applyFont="1" applyBorder="1" applyAlignment="1">
      <alignment/>
    </xf>
    <xf numFmtId="3" fontId="0" fillId="0" borderId="34" xfId="19" applyNumberFormat="1" applyBorder="1" applyAlignment="1">
      <alignment/>
    </xf>
    <xf numFmtId="3" fontId="0" fillId="0" borderId="0" xfId="0" applyNumberFormat="1" applyAlignment="1">
      <alignment/>
    </xf>
    <xf numFmtId="3" fontId="1" fillId="0" borderId="31" xfId="19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53" xfId="0" applyNumberFormat="1" applyFon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7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3" fontId="0" fillId="0" borderId="69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9" xfId="19" applyNumberFormat="1" applyBorder="1" applyAlignment="1">
      <alignment/>
    </xf>
    <xf numFmtId="3" fontId="1" fillId="0" borderId="44" xfId="19" applyNumberFormat="1" applyFont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19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58" xfId="0" applyNumberFormat="1" applyBorder="1" applyAlignment="1">
      <alignment/>
    </xf>
    <xf numFmtId="0" fontId="1" fillId="0" borderId="51" xfId="0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selection activeCell="C123" sqref="C123:D123"/>
    </sheetView>
  </sheetViews>
  <sheetFormatPr defaultColWidth="9.00390625" defaultRowHeight="12.75"/>
  <cols>
    <col min="5" max="6" width="7.75390625" style="0" hidden="1" customWidth="1"/>
    <col min="7" max="7" width="7.125" style="0" hidden="1" customWidth="1"/>
    <col min="8" max="8" width="10.00390625" style="0" customWidth="1"/>
    <col min="9" max="9" width="7.125" style="0" hidden="1" customWidth="1"/>
    <col min="10" max="10" width="6.25390625" style="0" customWidth="1"/>
    <col min="11" max="13" width="7.75390625" style="0" customWidth="1"/>
  </cols>
  <sheetData>
    <row r="1" spans="1:12" ht="18">
      <c r="A1" s="28" t="s">
        <v>279</v>
      </c>
      <c r="L1" s="412"/>
    </row>
    <row r="2" spans="1:12" ht="15.75">
      <c r="A2" s="28"/>
      <c r="L2" s="411"/>
    </row>
    <row r="3" spans="1:13" ht="13.5" thickBot="1">
      <c r="A3" s="21" t="s">
        <v>218</v>
      </c>
      <c r="F3" s="177" t="s">
        <v>208</v>
      </c>
      <c r="G3" s="66"/>
      <c r="H3" s="66"/>
      <c r="I3" s="66"/>
      <c r="J3" s="66"/>
      <c r="K3" s="66"/>
      <c r="L3" t="s">
        <v>150</v>
      </c>
      <c r="M3" s="177"/>
    </row>
    <row r="4" spans="1:15" ht="12.75">
      <c r="A4" s="42" t="s">
        <v>40</v>
      </c>
      <c r="B4" s="56" t="s">
        <v>1</v>
      </c>
      <c r="C4" s="63"/>
      <c r="D4" s="63"/>
      <c r="E4" s="43" t="s">
        <v>192</v>
      </c>
      <c r="F4" s="254" t="s">
        <v>192</v>
      </c>
      <c r="G4" s="233" t="s">
        <v>175</v>
      </c>
      <c r="H4" s="43" t="s">
        <v>280</v>
      </c>
      <c r="I4" s="242"/>
      <c r="K4" s="43" t="s">
        <v>155</v>
      </c>
      <c r="L4" s="43" t="s">
        <v>155</v>
      </c>
      <c r="M4" s="43" t="s">
        <v>155</v>
      </c>
      <c r="O4" s="276"/>
    </row>
    <row r="5" spans="1:13" ht="13.5" thickBot="1">
      <c r="A5" s="44" t="s">
        <v>5</v>
      </c>
      <c r="B5" s="140"/>
      <c r="C5" s="64"/>
      <c r="D5" s="64"/>
      <c r="E5" s="46" t="s">
        <v>154</v>
      </c>
      <c r="F5" s="255" t="s">
        <v>153</v>
      </c>
      <c r="G5" s="140" t="s">
        <v>134</v>
      </c>
      <c r="H5" s="46" t="s">
        <v>156</v>
      </c>
      <c r="I5" s="64"/>
      <c r="K5" s="46" t="s">
        <v>157</v>
      </c>
      <c r="L5" s="46" t="s">
        <v>219</v>
      </c>
      <c r="M5" s="46" t="s">
        <v>220</v>
      </c>
    </row>
    <row r="6" spans="1:13" ht="12.75">
      <c r="A6" s="41"/>
      <c r="B6" s="6"/>
      <c r="C6" s="6"/>
      <c r="D6" s="6"/>
      <c r="E6" s="175"/>
      <c r="F6" s="18"/>
      <c r="G6" s="3"/>
      <c r="H6" s="175"/>
      <c r="I6" s="6"/>
      <c r="K6" s="182"/>
      <c r="L6" s="3"/>
      <c r="M6" s="100"/>
    </row>
    <row r="7" spans="1:13" ht="12.75">
      <c r="A7" s="62" t="s">
        <v>41</v>
      </c>
      <c r="B7" s="15"/>
      <c r="C7" s="6"/>
      <c r="D7" s="6"/>
      <c r="E7" s="324">
        <f>E10+E22</f>
        <v>88995</v>
      </c>
      <c r="F7" s="160">
        <f>F10+F22</f>
        <v>66173</v>
      </c>
      <c r="G7" s="210"/>
      <c r="H7" s="225">
        <f>H10+H22</f>
        <v>89025</v>
      </c>
      <c r="I7" s="37"/>
      <c r="K7" s="277">
        <f>K10+K22</f>
        <v>91251</v>
      </c>
      <c r="L7" s="210">
        <f>L10+L22</f>
        <v>93553</v>
      </c>
      <c r="M7" s="198">
        <f>M10+M22</f>
        <v>95925</v>
      </c>
    </row>
    <row r="8" spans="1:13" ht="12.75">
      <c r="A8" s="41" t="s">
        <v>42</v>
      </c>
      <c r="B8" s="6"/>
      <c r="C8" s="6"/>
      <c r="D8" s="6"/>
      <c r="E8" s="186"/>
      <c r="F8" s="141"/>
      <c r="G8" s="2"/>
      <c r="H8" s="220"/>
      <c r="I8" s="1"/>
      <c r="K8" s="278"/>
      <c r="L8" s="226"/>
      <c r="M8" s="198"/>
    </row>
    <row r="9" spans="1:13" ht="12.75">
      <c r="A9" s="99"/>
      <c r="B9" s="22"/>
      <c r="C9" s="22"/>
      <c r="D9" s="22"/>
      <c r="E9" s="187"/>
      <c r="F9" s="165"/>
      <c r="G9" s="188"/>
      <c r="H9" s="227"/>
      <c r="I9" s="22"/>
      <c r="K9" s="279"/>
      <c r="L9" s="11"/>
      <c r="M9" s="377"/>
    </row>
    <row r="10" spans="1:13" ht="12.75">
      <c r="A10" s="62" t="s">
        <v>43</v>
      </c>
      <c r="B10" s="6"/>
      <c r="C10" s="6"/>
      <c r="D10" s="6"/>
      <c r="E10" s="324">
        <f>SUM(E13:E20)</f>
        <v>85231</v>
      </c>
      <c r="F10" s="160">
        <f>SUM(F13:F20)</f>
        <v>63414</v>
      </c>
      <c r="G10" s="210"/>
      <c r="H10" s="225">
        <f>SUM(H13:H20)</f>
        <v>84825</v>
      </c>
      <c r="I10" s="37"/>
      <c r="K10" s="277">
        <f>SUM(K13:K20)</f>
        <v>87051</v>
      </c>
      <c r="L10" s="210">
        <f>SUM(L13:L20)</f>
        <v>89353</v>
      </c>
      <c r="M10" s="198">
        <f>SUM(M13:M20)</f>
        <v>91725</v>
      </c>
    </row>
    <row r="11" spans="1:13" ht="12.75">
      <c r="A11" s="107"/>
      <c r="B11" s="1"/>
      <c r="C11" s="1"/>
      <c r="D11" s="1"/>
      <c r="E11" s="186"/>
      <c r="F11" s="141"/>
      <c r="G11" s="2"/>
      <c r="H11" s="220"/>
      <c r="I11" s="1"/>
      <c r="K11" s="278"/>
      <c r="L11" s="226"/>
      <c r="M11" s="378"/>
    </row>
    <row r="12" spans="1:13" ht="12.75">
      <c r="A12" s="41"/>
      <c r="B12" s="6"/>
      <c r="C12" s="6"/>
      <c r="D12" s="6"/>
      <c r="E12" s="205"/>
      <c r="F12" s="4"/>
      <c r="G12" s="3"/>
      <c r="H12" s="205"/>
      <c r="I12" s="6"/>
      <c r="K12" s="280"/>
      <c r="L12" s="11"/>
      <c r="M12" s="198"/>
    </row>
    <row r="13" spans="1:13" ht="12.75">
      <c r="A13" s="41">
        <v>1111</v>
      </c>
      <c r="B13" s="162" t="s">
        <v>182</v>
      </c>
      <c r="C13" s="6"/>
      <c r="D13" s="6"/>
      <c r="E13" s="205">
        <v>27506</v>
      </c>
      <c r="F13" s="84">
        <v>21051</v>
      </c>
      <c r="G13" s="19"/>
      <c r="H13" s="205">
        <v>26457</v>
      </c>
      <c r="I13" s="19"/>
      <c r="K13" s="194">
        <v>27250</v>
      </c>
      <c r="L13" s="11">
        <v>28068</v>
      </c>
      <c r="M13" s="198">
        <v>28910</v>
      </c>
    </row>
    <row r="14" spans="1:13" ht="12.75">
      <c r="A14" s="41">
        <v>1211</v>
      </c>
      <c r="B14" s="6" t="s">
        <v>116</v>
      </c>
      <c r="C14" s="6"/>
      <c r="D14" s="6"/>
      <c r="E14" s="205">
        <v>46361</v>
      </c>
      <c r="F14" s="84">
        <v>31839</v>
      </c>
      <c r="G14" s="19"/>
      <c r="H14" s="205">
        <v>48052</v>
      </c>
      <c r="I14" s="19"/>
      <c r="K14" s="194">
        <v>49494</v>
      </c>
      <c r="L14" s="11">
        <v>50978</v>
      </c>
      <c r="M14" s="198">
        <v>52508</v>
      </c>
    </row>
    <row r="15" spans="1:13" ht="12.75">
      <c r="A15" s="41">
        <v>1351</v>
      </c>
      <c r="B15" s="6" t="s">
        <v>183</v>
      </c>
      <c r="C15" s="6"/>
      <c r="D15" s="6"/>
      <c r="E15" s="205">
        <v>1134</v>
      </c>
      <c r="F15" s="84">
        <v>1595</v>
      </c>
      <c r="G15" s="19"/>
      <c r="H15" s="205">
        <v>0</v>
      </c>
      <c r="I15" s="19"/>
      <c r="K15" s="194">
        <v>0</v>
      </c>
      <c r="L15" s="11">
        <v>0</v>
      </c>
      <c r="M15" s="101">
        <v>0</v>
      </c>
    </row>
    <row r="16" spans="1:13" ht="12.75">
      <c r="A16" s="41">
        <v>1361</v>
      </c>
      <c r="B16" s="6" t="s">
        <v>44</v>
      </c>
      <c r="C16" s="6"/>
      <c r="D16" s="6"/>
      <c r="E16" s="228">
        <v>3423</v>
      </c>
      <c r="F16" s="118">
        <v>3202</v>
      </c>
      <c r="G16" s="19"/>
      <c r="H16" s="228">
        <v>3509</v>
      </c>
      <c r="I16" s="19"/>
      <c r="K16" s="194">
        <v>3500</v>
      </c>
      <c r="L16" s="11">
        <v>3500</v>
      </c>
      <c r="M16" s="101">
        <v>3500</v>
      </c>
    </row>
    <row r="17" spans="1:13" ht="12.75">
      <c r="A17" s="41">
        <v>1341</v>
      </c>
      <c r="B17" s="6" t="s">
        <v>45</v>
      </c>
      <c r="C17" s="6"/>
      <c r="D17" s="6"/>
      <c r="E17" s="205">
        <v>1550</v>
      </c>
      <c r="F17" s="84">
        <v>900</v>
      </c>
      <c r="G17" s="19"/>
      <c r="H17" s="205">
        <v>1550</v>
      </c>
      <c r="I17" s="19"/>
      <c r="K17" s="194">
        <v>1550</v>
      </c>
      <c r="L17" s="11">
        <v>1550</v>
      </c>
      <c r="M17" s="101">
        <v>1550</v>
      </c>
    </row>
    <row r="18" spans="1:13" ht="12.75">
      <c r="A18" s="41">
        <v>1343</v>
      </c>
      <c r="B18" s="6" t="s">
        <v>46</v>
      </c>
      <c r="C18" s="6"/>
      <c r="D18" s="6"/>
      <c r="E18" s="205">
        <v>1620</v>
      </c>
      <c r="F18" s="84">
        <v>1620</v>
      </c>
      <c r="G18" s="19"/>
      <c r="H18" s="205">
        <v>1620</v>
      </c>
      <c r="I18" s="19"/>
      <c r="K18" s="194">
        <v>1620</v>
      </c>
      <c r="L18" s="11">
        <v>1620</v>
      </c>
      <c r="M18" s="101">
        <v>1620</v>
      </c>
    </row>
    <row r="19" spans="1:13" ht="12.75">
      <c r="A19" s="41">
        <v>1345</v>
      </c>
      <c r="B19" s="6" t="s">
        <v>115</v>
      </c>
      <c r="C19" s="6"/>
      <c r="D19" s="6"/>
      <c r="E19" s="205">
        <v>260</v>
      </c>
      <c r="F19" s="84">
        <v>130</v>
      </c>
      <c r="G19" s="19"/>
      <c r="H19" s="205">
        <v>260</v>
      </c>
      <c r="I19" s="19"/>
      <c r="K19" s="194">
        <v>260</v>
      </c>
      <c r="L19" s="11">
        <v>260</v>
      </c>
      <c r="M19" s="101">
        <v>260</v>
      </c>
    </row>
    <row r="20" spans="1:13" ht="12.75">
      <c r="A20" s="41">
        <v>1347</v>
      </c>
      <c r="B20" s="6" t="s">
        <v>47</v>
      </c>
      <c r="C20" s="6"/>
      <c r="D20" s="6"/>
      <c r="E20" s="220">
        <v>3377</v>
      </c>
      <c r="F20" s="88">
        <v>3077</v>
      </c>
      <c r="G20" s="19"/>
      <c r="H20" s="205">
        <v>3377</v>
      </c>
      <c r="I20" s="19"/>
      <c r="K20" s="321">
        <v>3377</v>
      </c>
      <c r="L20" s="226">
        <v>3377</v>
      </c>
      <c r="M20" s="102">
        <v>3377</v>
      </c>
    </row>
    <row r="21" spans="1:13" ht="12.75">
      <c r="A21" s="188"/>
      <c r="B21" s="22"/>
      <c r="C21" s="22"/>
      <c r="D21" s="22"/>
      <c r="E21" s="187"/>
      <c r="F21" s="165"/>
      <c r="G21" s="188"/>
      <c r="H21" s="229"/>
      <c r="I21" s="22"/>
      <c r="K21" s="287"/>
      <c r="L21" s="11"/>
      <c r="M21" s="101"/>
    </row>
    <row r="22" spans="1:13" ht="12.75">
      <c r="A22" s="14" t="s">
        <v>48</v>
      </c>
      <c r="B22" s="6"/>
      <c r="C22" s="6"/>
      <c r="D22" s="6"/>
      <c r="E22" s="324">
        <f>SUM(E25:E34)</f>
        <v>3764</v>
      </c>
      <c r="F22" s="160">
        <f>SUM(F25:F34)</f>
        <v>2759</v>
      </c>
      <c r="G22" s="210"/>
      <c r="H22" s="225">
        <f>SUM(H25:H34)</f>
        <v>4200</v>
      </c>
      <c r="I22" s="37"/>
      <c r="K22" s="277">
        <f>SUM(K25:K34)</f>
        <v>4200</v>
      </c>
      <c r="L22" s="210">
        <f>SUM(L25:L34)</f>
        <v>4200</v>
      </c>
      <c r="M22" s="198">
        <f>SUM(M25:M34)</f>
        <v>4200</v>
      </c>
    </row>
    <row r="23" spans="1:13" ht="12.75">
      <c r="A23" s="2"/>
      <c r="B23" s="1"/>
      <c r="C23" s="1"/>
      <c r="D23" s="1"/>
      <c r="E23" s="186"/>
      <c r="F23" s="141"/>
      <c r="G23" s="226"/>
      <c r="H23" s="232"/>
      <c r="I23" s="253"/>
      <c r="K23" s="281"/>
      <c r="L23" s="2"/>
      <c r="M23" s="378"/>
    </row>
    <row r="24" spans="1:13" ht="12.75">
      <c r="A24" s="41"/>
      <c r="B24" s="6"/>
      <c r="C24" s="6"/>
      <c r="D24" s="6"/>
      <c r="E24" s="187"/>
      <c r="F24" s="18"/>
      <c r="G24" s="11"/>
      <c r="H24" s="231"/>
      <c r="I24" s="19"/>
      <c r="K24" s="287"/>
      <c r="L24" s="3"/>
      <c r="M24" s="198"/>
    </row>
    <row r="25" spans="1:13" ht="12.75">
      <c r="A25" s="41">
        <v>2111</v>
      </c>
      <c r="B25" s="6" t="s">
        <v>49</v>
      </c>
      <c r="C25" s="6"/>
      <c r="D25" s="6"/>
      <c r="E25" s="205">
        <v>75</v>
      </c>
      <c r="F25" s="325">
        <v>75</v>
      </c>
      <c r="G25" s="19"/>
      <c r="H25" s="205">
        <v>100</v>
      </c>
      <c r="I25" s="19"/>
      <c r="K25" s="41">
        <v>100</v>
      </c>
      <c r="L25" s="3">
        <v>100</v>
      </c>
      <c r="M25" s="198">
        <v>100</v>
      </c>
    </row>
    <row r="26" spans="1:13" ht="12.75">
      <c r="A26" s="41">
        <v>2111</v>
      </c>
      <c r="B26" s="6" t="s">
        <v>180</v>
      </c>
      <c r="C26" s="6"/>
      <c r="D26" s="6"/>
      <c r="E26" s="205">
        <v>2500</v>
      </c>
      <c r="F26" s="325">
        <v>1786</v>
      </c>
      <c r="G26" s="19"/>
      <c r="H26" s="205">
        <v>3500</v>
      </c>
      <c r="I26" s="19"/>
      <c r="K26" s="194">
        <v>3500</v>
      </c>
      <c r="L26" s="11">
        <v>3500</v>
      </c>
      <c r="M26" s="198">
        <v>3500</v>
      </c>
    </row>
    <row r="27" spans="1:13" ht="12.75">
      <c r="A27" s="41">
        <v>2132</v>
      </c>
      <c r="B27" s="6" t="s">
        <v>34</v>
      </c>
      <c r="C27" s="6"/>
      <c r="D27" s="6"/>
      <c r="E27" s="205">
        <v>380</v>
      </c>
      <c r="F27" s="325">
        <v>380</v>
      </c>
      <c r="G27" s="19"/>
      <c r="H27" s="205">
        <v>500</v>
      </c>
      <c r="I27" s="19"/>
      <c r="K27" s="41">
        <v>500</v>
      </c>
      <c r="L27" s="3">
        <v>500</v>
      </c>
      <c r="M27" s="198">
        <v>500</v>
      </c>
    </row>
    <row r="28" spans="1:13" ht="12.75">
      <c r="A28" s="41">
        <v>2141</v>
      </c>
      <c r="B28" s="6" t="s">
        <v>50</v>
      </c>
      <c r="C28" s="6"/>
      <c r="D28" s="6"/>
      <c r="E28" s="205">
        <v>170</v>
      </c>
      <c r="F28" s="325">
        <v>100</v>
      </c>
      <c r="G28" s="19"/>
      <c r="H28" s="205">
        <v>100</v>
      </c>
      <c r="I28" s="19"/>
      <c r="K28" s="41">
        <v>100</v>
      </c>
      <c r="L28" s="3">
        <v>100</v>
      </c>
      <c r="M28" s="198">
        <v>100</v>
      </c>
    </row>
    <row r="29" spans="1:13" ht="12.75">
      <c r="A29" s="41">
        <v>2210</v>
      </c>
      <c r="B29" s="6" t="s">
        <v>52</v>
      </c>
      <c r="C29" s="6"/>
      <c r="D29" s="6"/>
      <c r="E29" s="205">
        <v>0</v>
      </c>
      <c r="F29" s="325">
        <v>22</v>
      </c>
      <c r="G29" s="19"/>
      <c r="H29" s="205"/>
      <c r="I29" s="19"/>
      <c r="K29" s="41"/>
      <c r="L29" s="3"/>
      <c r="M29" s="101"/>
    </row>
    <row r="30" spans="1:13" ht="12.75">
      <c r="A30" s="41">
        <v>2310</v>
      </c>
      <c r="B30" s="6" t="s">
        <v>241</v>
      </c>
      <c r="C30" s="6"/>
      <c r="D30" s="6"/>
      <c r="E30" s="205">
        <v>16</v>
      </c>
      <c r="F30" s="325"/>
      <c r="G30" s="19"/>
      <c r="H30" s="205"/>
      <c r="I30" s="19"/>
      <c r="K30" s="41"/>
      <c r="L30" s="3"/>
      <c r="M30" s="101"/>
    </row>
    <row r="31" spans="1:13" ht="12.75">
      <c r="A31" s="41">
        <v>2321</v>
      </c>
      <c r="B31" s="6" t="s">
        <v>242</v>
      </c>
      <c r="C31" s="6"/>
      <c r="D31" s="6"/>
      <c r="E31" s="205">
        <v>100</v>
      </c>
      <c r="F31" s="325"/>
      <c r="G31" s="19"/>
      <c r="H31" s="205"/>
      <c r="I31" s="19"/>
      <c r="K31" s="41"/>
      <c r="L31" s="3"/>
      <c r="M31" s="101"/>
    </row>
    <row r="32" spans="1:13" ht="12.75">
      <c r="A32" s="41">
        <v>2324</v>
      </c>
      <c r="B32" s="6" t="s">
        <v>181</v>
      </c>
      <c r="C32" s="6"/>
      <c r="D32" s="6"/>
      <c r="E32" s="205">
        <v>0</v>
      </c>
      <c r="F32" s="325">
        <v>28</v>
      </c>
      <c r="G32" s="19"/>
      <c r="H32" s="205"/>
      <c r="I32" s="19"/>
      <c r="K32" s="41"/>
      <c r="L32" s="3"/>
      <c r="M32" s="101"/>
    </row>
    <row r="33" spans="1:13" ht="12.75">
      <c r="A33" s="41">
        <v>2329</v>
      </c>
      <c r="B33" s="6" t="s">
        <v>51</v>
      </c>
      <c r="C33" s="6"/>
      <c r="D33" s="6"/>
      <c r="E33" s="205">
        <v>420</v>
      </c>
      <c r="F33" s="325">
        <v>368</v>
      </c>
      <c r="G33" s="19"/>
      <c r="H33" s="205"/>
      <c r="I33" s="19"/>
      <c r="K33" s="41"/>
      <c r="L33" s="3"/>
      <c r="M33" s="101"/>
    </row>
    <row r="34" spans="1:13" ht="12.75">
      <c r="A34" s="41">
        <v>3113</v>
      </c>
      <c r="B34" s="6" t="s">
        <v>243</v>
      </c>
      <c r="C34" s="6"/>
      <c r="D34" s="6"/>
      <c r="E34" s="220">
        <v>103</v>
      </c>
      <c r="F34" s="326">
        <v>0</v>
      </c>
      <c r="G34" s="19"/>
      <c r="H34" s="205"/>
      <c r="I34" s="19"/>
      <c r="K34" s="41"/>
      <c r="L34" s="3"/>
      <c r="M34" s="102"/>
    </row>
    <row r="35" spans="1:13" ht="12.75">
      <c r="A35" s="99"/>
      <c r="B35" s="22"/>
      <c r="C35" s="22"/>
      <c r="D35" s="22"/>
      <c r="E35" s="187"/>
      <c r="F35" s="165"/>
      <c r="G35" s="26"/>
      <c r="H35" s="227"/>
      <c r="I35" s="26"/>
      <c r="K35" s="279"/>
      <c r="L35" s="188"/>
      <c r="M35" s="101"/>
    </row>
    <row r="36" spans="1:13" ht="13.5" thickBot="1">
      <c r="A36" s="44" t="s">
        <v>73</v>
      </c>
      <c r="B36" s="34"/>
      <c r="C36" s="34"/>
      <c r="D36" s="34"/>
      <c r="E36" s="323">
        <f>E7</f>
        <v>88995</v>
      </c>
      <c r="F36" s="322">
        <f>F7</f>
        <v>66173</v>
      </c>
      <c r="G36" s="119"/>
      <c r="H36" s="230">
        <f>H7</f>
        <v>89025</v>
      </c>
      <c r="I36" s="119"/>
      <c r="K36" s="282">
        <f>K7</f>
        <v>91251</v>
      </c>
      <c r="L36" s="313">
        <f>L7</f>
        <v>93553</v>
      </c>
      <c r="M36" s="283">
        <f>M7</f>
        <v>95925</v>
      </c>
    </row>
    <row r="37" spans="1:12" ht="13.5" thickBot="1">
      <c r="A37" s="45"/>
      <c r="K37" s="6"/>
      <c r="L37" s="6"/>
    </row>
    <row r="38" spans="1:13" ht="12.75">
      <c r="A38" s="65" t="s">
        <v>185</v>
      </c>
      <c r="B38" s="31"/>
      <c r="C38" s="31"/>
      <c r="D38" s="31"/>
      <c r="E38" s="43" t="s">
        <v>192</v>
      </c>
      <c r="F38" s="254" t="s">
        <v>192</v>
      </c>
      <c r="G38" s="233" t="s">
        <v>175</v>
      </c>
      <c r="H38" s="43" t="s">
        <v>280</v>
      </c>
      <c r="I38" s="242"/>
      <c r="K38" s="43" t="s">
        <v>155</v>
      </c>
      <c r="L38" s="68" t="s">
        <v>155</v>
      </c>
      <c r="M38" s="43" t="s">
        <v>155</v>
      </c>
    </row>
    <row r="39" spans="1:13" ht="13.5" thickBot="1">
      <c r="A39" s="44" t="s">
        <v>184</v>
      </c>
      <c r="B39" s="34"/>
      <c r="C39" s="34"/>
      <c r="D39" s="34"/>
      <c r="E39" s="46" t="s">
        <v>154</v>
      </c>
      <c r="F39" s="255" t="s">
        <v>153</v>
      </c>
      <c r="G39" s="140" t="s">
        <v>134</v>
      </c>
      <c r="H39" s="46" t="s">
        <v>156</v>
      </c>
      <c r="I39" s="64"/>
      <c r="K39" s="46" t="s">
        <v>157</v>
      </c>
      <c r="L39" s="144" t="s">
        <v>219</v>
      </c>
      <c r="M39" s="46" t="s">
        <v>220</v>
      </c>
    </row>
    <row r="40" spans="1:13" ht="12.75">
      <c r="A40" s="41" t="s">
        <v>69</v>
      </c>
      <c r="B40" s="6"/>
      <c r="C40" s="6"/>
      <c r="D40" s="6"/>
      <c r="E40" s="205">
        <v>7419</v>
      </c>
      <c r="F40" s="12">
        <v>7146</v>
      </c>
      <c r="G40" s="19"/>
      <c r="H40" s="205">
        <v>7900</v>
      </c>
      <c r="I40" s="19"/>
      <c r="K40" s="284">
        <v>7900</v>
      </c>
      <c r="L40" s="11">
        <v>7900</v>
      </c>
      <c r="M40" s="100">
        <v>7900</v>
      </c>
    </row>
    <row r="41" spans="1:13" ht="12.75">
      <c r="A41" s="103" t="s">
        <v>71</v>
      </c>
      <c r="B41" s="58"/>
      <c r="C41" s="58"/>
      <c r="D41" s="58"/>
      <c r="E41" s="235">
        <v>18970</v>
      </c>
      <c r="F41" s="120">
        <v>24934</v>
      </c>
      <c r="G41" s="75"/>
      <c r="H41" s="235">
        <v>11156</v>
      </c>
      <c r="I41" s="75"/>
      <c r="K41" s="285">
        <v>0</v>
      </c>
      <c r="L41" s="11"/>
      <c r="M41" s="101"/>
    </row>
    <row r="42" spans="1:13" ht="12.75">
      <c r="A42" s="41" t="s">
        <v>70</v>
      </c>
      <c r="B42" s="6"/>
      <c r="C42" s="6"/>
      <c r="D42" s="6"/>
      <c r="E42" s="205">
        <v>1394</v>
      </c>
      <c r="F42" s="12">
        <v>1288</v>
      </c>
      <c r="G42" s="19"/>
      <c r="H42" s="205">
        <v>1765</v>
      </c>
      <c r="I42" s="19"/>
      <c r="K42" s="280">
        <v>1394</v>
      </c>
      <c r="L42" s="11">
        <v>1394</v>
      </c>
      <c r="M42" s="101">
        <v>1394</v>
      </c>
    </row>
    <row r="43" spans="1:13" ht="12.75">
      <c r="A43" s="41" t="s">
        <v>113</v>
      </c>
      <c r="B43" s="6"/>
      <c r="C43" s="6"/>
      <c r="D43" s="6"/>
      <c r="E43" s="205"/>
      <c r="F43" s="12">
        <v>0</v>
      </c>
      <c r="G43" s="19"/>
      <c r="H43" s="205"/>
      <c r="I43" s="19"/>
      <c r="K43" s="280">
        <v>0</v>
      </c>
      <c r="L43" s="11"/>
      <c r="M43" s="101"/>
    </row>
    <row r="44" spans="1:13" ht="13.5" thickBot="1">
      <c r="A44" s="41" t="s">
        <v>256</v>
      </c>
      <c r="B44" s="6"/>
      <c r="C44" s="6"/>
      <c r="D44" s="6"/>
      <c r="E44" s="205"/>
      <c r="F44" s="151"/>
      <c r="G44" s="19"/>
      <c r="H44" s="205">
        <v>535</v>
      </c>
      <c r="I44" s="19"/>
      <c r="K44" s="280">
        <v>160</v>
      </c>
      <c r="L44" s="11"/>
      <c r="M44" s="101"/>
    </row>
    <row r="45" spans="1:13" ht="13.5" thickBot="1">
      <c r="A45" s="35" t="s">
        <v>72</v>
      </c>
      <c r="B45" s="29"/>
      <c r="C45" s="29"/>
      <c r="D45" s="29"/>
      <c r="E45" s="298">
        <f>SUM(E40:E43)</f>
        <v>27783</v>
      </c>
      <c r="F45" s="327">
        <f>SUM(F40:F43)</f>
        <v>33368</v>
      </c>
      <c r="G45" s="36"/>
      <c r="H45" s="236">
        <f>SUM(H40:H44)</f>
        <v>21356</v>
      </c>
      <c r="I45" s="36"/>
      <c r="K45" s="286">
        <f>SUM(K40:K44)</f>
        <v>9454</v>
      </c>
      <c r="L45" s="315">
        <f>SUM(L40:L43)</f>
        <v>9294</v>
      </c>
      <c r="M45" s="147">
        <f>SUM(M40:M43)</f>
        <v>9294</v>
      </c>
    </row>
    <row r="46" spans="1:13" ht="13.5" thickBot="1">
      <c r="A46" s="41"/>
      <c r="B46" s="6"/>
      <c r="C46" s="6"/>
      <c r="D46" s="6"/>
      <c r="E46" s="247"/>
      <c r="F46" s="18"/>
      <c r="G46" s="6"/>
      <c r="H46" s="231"/>
      <c r="I46" s="6"/>
      <c r="K46" s="287"/>
      <c r="L46" s="11"/>
      <c r="M46" s="101"/>
    </row>
    <row r="47" spans="1:13" ht="13.5" thickBot="1">
      <c r="A47" s="35" t="s">
        <v>135</v>
      </c>
      <c r="B47" s="55"/>
      <c r="C47" s="55"/>
      <c r="D47" s="55"/>
      <c r="E47" s="298">
        <f>E36+E45</f>
        <v>116778</v>
      </c>
      <c r="F47" s="327">
        <f>F36+F45</f>
        <v>99541</v>
      </c>
      <c r="G47" s="36"/>
      <c r="H47" s="236">
        <f>H36+H45</f>
        <v>110381</v>
      </c>
      <c r="I47" s="36"/>
      <c r="K47" s="286">
        <f>K36+K45</f>
        <v>100705</v>
      </c>
      <c r="L47" s="315">
        <f>L36+L45</f>
        <v>102847</v>
      </c>
      <c r="M47" s="379">
        <f>M36+M45</f>
        <v>105219</v>
      </c>
    </row>
    <row r="48" spans="1:13" ht="12.75">
      <c r="A48" s="15"/>
      <c r="B48" s="15"/>
      <c r="C48" s="15"/>
      <c r="D48" s="15"/>
      <c r="E48" s="37"/>
      <c r="F48" s="37"/>
      <c r="G48" s="37"/>
      <c r="H48" s="174"/>
      <c r="I48" s="37"/>
      <c r="K48" s="174"/>
      <c r="L48" s="37"/>
      <c r="M48" s="19"/>
    </row>
    <row r="49" spans="1:13" ht="12.75">
      <c r="A49" s="15"/>
      <c r="B49" s="15"/>
      <c r="C49" s="15"/>
      <c r="D49" s="15"/>
      <c r="E49" s="37"/>
      <c r="F49" s="37"/>
      <c r="G49" s="37"/>
      <c r="H49" s="174"/>
      <c r="I49" s="37"/>
      <c r="K49" s="174"/>
      <c r="L49" s="37"/>
      <c r="M49" s="19"/>
    </row>
    <row r="50" spans="1:13" ht="12.75">
      <c r="A50" s="15"/>
      <c r="B50" s="15"/>
      <c r="C50" s="15"/>
      <c r="D50" s="15"/>
      <c r="E50" s="37"/>
      <c r="F50" s="37"/>
      <c r="G50" s="37"/>
      <c r="H50" s="174"/>
      <c r="I50" s="37"/>
      <c r="K50" s="174"/>
      <c r="L50" s="37"/>
      <c r="M50" s="19"/>
    </row>
    <row r="51" spans="1:13" ht="12.75">
      <c r="A51" s="15"/>
      <c r="B51" s="15"/>
      <c r="C51" s="15"/>
      <c r="D51" s="15"/>
      <c r="E51" s="37"/>
      <c r="F51" s="37"/>
      <c r="G51" s="37"/>
      <c r="H51" s="174"/>
      <c r="I51" s="37"/>
      <c r="K51" s="174"/>
      <c r="L51" s="37"/>
      <c r="M51" s="19"/>
    </row>
    <row r="52" spans="1:13" ht="12.75">
      <c r="A52" s="15"/>
      <c r="B52" s="15"/>
      <c r="C52" s="15"/>
      <c r="D52" s="15"/>
      <c r="E52" s="37"/>
      <c r="F52" s="37"/>
      <c r="G52" s="37"/>
      <c r="H52" s="174"/>
      <c r="I52" s="37"/>
      <c r="K52" s="174"/>
      <c r="L52" s="37"/>
      <c r="M52" s="19"/>
    </row>
    <row r="53" spans="1:13" ht="12.75">
      <c r="A53" s="15"/>
      <c r="B53" s="15"/>
      <c r="C53" s="15"/>
      <c r="D53" s="15"/>
      <c r="E53" s="37"/>
      <c r="F53" s="37"/>
      <c r="G53" s="37"/>
      <c r="H53" s="174"/>
      <c r="I53" s="37"/>
      <c r="K53" s="174"/>
      <c r="L53" s="37"/>
      <c r="M53" s="19"/>
    </row>
    <row r="54" spans="1:13" ht="12.75">
      <c r="A54" s="15"/>
      <c r="B54" s="15"/>
      <c r="C54" s="15"/>
      <c r="D54" s="15"/>
      <c r="E54" s="37"/>
      <c r="F54" s="37"/>
      <c r="G54" s="37"/>
      <c r="H54" s="174"/>
      <c r="I54" s="37"/>
      <c r="K54" s="174"/>
      <c r="L54" s="37"/>
      <c r="M54" s="19"/>
    </row>
    <row r="55" spans="1:13" ht="12.75">
      <c r="A55" s="15"/>
      <c r="B55" s="15"/>
      <c r="C55" s="15"/>
      <c r="D55" s="15"/>
      <c r="E55" s="37"/>
      <c r="F55" s="37"/>
      <c r="G55" s="37"/>
      <c r="H55" s="307">
        <v>1</v>
      </c>
      <c r="I55" s="37"/>
      <c r="K55" s="174"/>
      <c r="L55" s="37"/>
      <c r="M55" s="19"/>
    </row>
    <row r="56" spans="1:13" ht="12.75">
      <c r="A56" s="15"/>
      <c r="B56" s="15"/>
      <c r="C56" s="15"/>
      <c r="D56" s="15"/>
      <c r="E56" s="37"/>
      <c r="F56" s="37"/>
      <c r="G56" s="37"/>
      <c r="H56" s="174"/>
      <c r="I56" s="37"/>
      <c r="K56" s="174"/>
      <c r="L56" s="37"/>
      <c r="M56" s="19"/>
    </row>
    <row r="57" spans="1:12" ht="13.5" thickBot="1">
      <c r="A57" s="21"/>
      <c r="H57" s="6"/>
      <c r="K57" s="6"/>
      <c r="L57" s="6"/>
    </row>
    <row r="58" spans="1:13" ht="12.75">
      <c r="A58" s="30"/>
      <c r="B58" s="31"/>
      <c r="C58" s="31"/>
      <c r="D58" s="31"/>
      <c r="E58" s="43" t="s">
        <v>192</v>
      </c>
      <c r="F58" s="254" t="s">
        <v>192</v>
      </c>
      <c r="G58" s="233" t="s">
        <v>175</v>
      </c>
      <c r="H58" s="43" t="s">
        <v>280</v>
      </c>
      <c r="I58" s="242"/>
      <c r="K58" s="43" t="s">
        <v>155</v>
      </c>
      <c r="L58" s="68" t="s">
        <v>155</v>
      </c>
      <c r="M58" s="43" t="s">
        <v>155</v>
      </c>
    </row>
    <row r="59" spans="1:13" ht="15.75" thickBot="1">
      <c r="A59" s="110" t="s">
        <v>128</v>
      </c>
      <c r="B59" s="1"/>
      <c r="C59" s="1"/>
      <c r="D59" s="1"/>
      <c r="E59" s="234" t="s">
        <v>154</v>
      </c>
      <c r="F59" s="256" t="s">
        <v>153</v>
      </c>
      <c r="G59" s="27" t="s">
        <v>134</v>
      </c>
      <c r="H59" s="234" t="s">
        <v>156</v>
      </c>
      <c r="I59" s="24"/>
      <c r="K59" s="46" t="s">
        <v>157</v>
      </c>
      <c r="L59" s="144" t="s">
        <v>219</v>
      </c>
      <c r="M59" s="46" t="s">
        <v>220</v>
      </c>
    </row>
    <row r="60" spans="1:13" ht="12.75">
      <c r="A60" s="41" t="s">
        <v>129</v>
      </c>
      <c r="B60" s="6"/>
      <c r="C60" s="6"/>
      <c r="D60" s="6"/>
      <c r="E60" s="205">
        <v>8399</v>
      </c>
      <c r="F60" s="328">
        <v>8399</v>
      </c>
      <c r="G60" s="26"/>
      <c r="H60" s="227">
        <v>8903</v>
      </c>
      <c r="I60" s="26"/>
      <c r="K60" s="280">
        <v>8903</v>
      </c>
      <c r="L60" s="11">
        <v>8903</v>
      </c>
      <c r="M60" s="198">
        <v>8903</v>
      </c>
    </row>
    <row r="61" spans="1:13" ht="12.75">
      <c r="A61" s="41" t="s">
        <v>130</v>
      </c>
      <c r="B61" s="6"/>
      <c r="C61" s="6"/>
      <c r="D61" s="6"/>
      <c r="E61" s="205">
        <v>34500</v>
      </c>
      <c r="F61" s="151">
        <v>38000</v>
      </c>
      <c r="G61" s="19"/>
      <c r="H61" s="205">
        <v>34500</v>
      </c>
      <c r="I61" s="19"/>
      <c r="K61" s="280">
        <v>34500</v>
      </c>
      <c r="L61" s="11">
        <v>34500</v>
      </c>
      <c r="M61" s="198">
        <v>34500</v>
      </c>
    </row>
    <row r="62" spans="1:13" ht="12.75">
      <c r="A62" s="41" t="s">
        <v>198</v>
      </c>
      <c r="B62" s="6"/>
      <c r="C62" s="6"/>
      <c r="D62" s="6"/>
      <c r="E62" s="200">
        <v>237</v>
      </c>
      <c r="F62" s="151">
        <v>97</v>
      </c>
      <c r="G62" s="19"/>
      <c r="H62" s="205">
        <v>0</v>
      </c>
      <c r="I62" s="19"/>
      <c r="K62" s="280"/>
      <c r="L62" s="3"/>
      <c r="M62" s="198"/>
    </row>
    <row r="63" spans="1:13" ht="13.5" thickBot="1">
      <c r="A63" s="41" t="s">
        <v>209</v>
      </c>
      <c r="B63" s="6"/>
      <c r="C63" s="6"/>
      <c r="D63" s="6"/>
      <c r="E63" s="200">
        <v>8</v>
      </c>
      <c r="F63" s="151">
        <v>500</v>
      </c>
      <c r="G63" s="19"/>
      <c r="H63" s="220">
        <v>0</v>
      </c>
      <c r="I63" s="19"/>
      <c r="K63" s="280"/>
      <c r="L63" s="3"/>
      <c r="M63" s="283"/>
    </row>
    <row r="64" spans="1:13" ht="13.5" thickBot="1">
      <c r="A64" s="95" t="s">
        <v>131</v>
      </c>
      <c r="B64" s="96"/>
      <c r="C64" s="96"/>
      <c r="D64" s="96"/>
      <c r="E64" s="330">
        <f>SUM(E60:E63)</f>
        <v>43144</v>
      </c>
      <c r="F64" s="329">
        <f>SUM(F60:F63)</f>
        <v>46996</v>
      </c>
      <c r="G64" s="97"/>
      <c r="H64" s="230">
        <f>SUM(H60:H62)</f>
        <v>43403</v>
      </c>
      <c r="I64" s="97"/>
      <c r="K64" s="236">
        <f>SUM(K60:K62)</f>
        <v>43403</v>
      </c>
      <c r="L64" s="297">
        <f>SUM(L60:L62)</f>
        <v>43403</v>
      </c>
      <c r="M64" s="380">
        <f>SUM(M60:M63)</f>
        <v>43403</v>
      </c>
    </row>
    <row r="65" spans="5:13" ht="12.75">
      <c r="E65" s="304"/>
      <c r="H65" s="382"/>
      <c r="K65" s="381"/>
      <c r="L65" s="381"/>
      <c r="M65" s="382"/>
    </row>
    <row r="66" spans="5:12" ht="12.75">
      <c r="E66" s="21"/>
      <c r="K66" s="6"/>
      <c r="L66" s="6"/>
    </row>
    <row r="67" spans="11:12" ht="12.75">
      <c r="K67" s="6"/>
      <c r="L67" s="6"/>
    </row>
    <row r="68" spans="1:12" ht="12.75">
      <c r="A68" s="45" t="s">
        <v>125</v>
      </c>
      <c r="K68" s="6"/>
      <c r="L68" s="6"/>
    </row>
    <row r="69" spans="11:12" ht="13.5" thickBot="1">
      <c r="K69" s="6"/>
      <c r="L69" s="6"/>
    </row>
    <row r="70" spans="1:13" ht="12.75">
      <c r="A70" s="30"/>
      <c r="B70" s="31"/>
      <c r="C70" s="31"/>
      <c r="D70" s="31"/>
      <c r="E70" s="43" t="s">
        <v>192</v>
      </c>
      <c r="F70" s="254" t="s">
        <v>192</v>
      </c>
      <c r="G70" s="233" t="s">
        <v>175</v>
      </c>
      <c r="H70" s="43" t="s">
        <v>280</v>
      </c>
      <c r="I70" s="242"/>
      <c r="K70" s="43" t="s">
        <v>155</v>
      </c>
      <c r="L70" s="43" t="s">
        <v>155</v>
      </c>
      <c r="M70" s="43" t="s">
        <v>155</v>
      </c>
    </row>
    <row r="71" spans="1:13" ht="13.5" thickBot="1">
      <c r="A71" s="44" t="s">
        <v>93</v>
      </c>
      <c r="B71" s="34"/>
      <c r="C71" s="34"/>
      <c r="D71" s="34"/>
      <c r="E71" s="46" t="s">
        <v>154</v>
      </c>
      <c r="F71" s="255" t="s">
        <v>153</v>
      </c>
      <c r="G71" s="140" t="s">
        <v>134</v>
      </c>
      <c r="H71" s="46" t="s">
        <v>156</v>
      </c>
      <c r="I71" s="64"/>
      <c r="K71" s="46" t="s">
        <v>157</v>
      </c>
      <c r="L71" s="46" t="s">
        <v>219</v>
      </c>
      <c r="M71" s="46" t="s">
        <v>220</v>
      </c>
    </row>
    <row r="72" spans="1:13" ht="12.75">
      <c r="A72" s="41"/>
      <c r="B72" s="6"/>
      <c r="C72" s="6"/>
      <c r="D72" s="6"/>
      <c r="E72" s="175"/>
      <c r="F72" s="18"/>
      <c r="G72" s="6"/>
      <c r="H72" s="187"/>
      <c r="I72" s="6"/>
      <c r="K72" s="182"/>
      <c r="L72" s="139"/>
      <c r="M72" s="100"/>
    </row>
    <row r="73" spans="1:13" ht="12.75">
      <c r="A73" s="41" t="s">
        <v>53</v>
      </c>
      <c r="B73" s="6"/>
      <c r="C73" s="6"/>
      <c r="D73" s="6"/>
      <c r="E73" s="205">
        <v>21754</v>
      </c>
      <c r="F73" s="325">
        <v>19906</v>
      </c>
      <c r="G73" s="19"/>
      <c r="H73" s="205">
        <v>48041</v>
      </c>
      <c r="I73" s="19"/>
      <c r="K73" s="194">
        <v>22385</v>
      </c>
      <c r="L73" s="11">
        <v>24385</v>
      </c>
      <c r="M73" s="198">
        <v>26385</v>
      </c>
    </row>
    <row r="74" spans="1:13" ht="12.75">
      <c r="A74" s="41" t="s">
        <v>54</v>
      </c>
      <c r="B74" s="6"/>
      <c r="C74" s="6"/>
      <c r="D74" s="6"/>
      <c r="E74" s="205">
        <v>95810</v>
      </c>
      <c r="F74" s="325">
        <v>114083</v>
      </c>
      <c r="G74" s="19"/>
      <c r="H74" s="205">
        <v>79442</v>
      </c>
      <c r="I74" s="19"/>
      <c r="K74" s="194">
        <v>85477</v>
      </c>
      <c r="L74" s="11">
        <v>85731</v>
      </c>
      <c r="M74" s="198">
        <v>86103</v>
      </c>
    </row>
    <row r="75" spans="1:13" ht="13.5" thickBot="1">
      <c r="A75" s="33" t="s">
        <v>67</v>
      </c>
      <c r="B75" s="34"/>
      <c r="C75" s="34"/>
      <c r="D75" s="34"/>
      <c r="E75" s="237">
        <v>34500</v>
      </c>
      <c r="F75" s="336">
        <v>38000</v>
      </c>
      <c r="G75" s="125"/>
      <c r="H75" s="237">
        <v>34500</v>
      </c>
      <c r="I75" s="125"/>
      <c r="K75" s="195">
        <v>34500</v>
      </c>
      <c r="L75" s="320">
        <v>34500</v>
      </c>
      <c r="M75" s="283">
        <v>34500</v>
      </c>
    </row>
    <row r="76" spans="1:13" ht="13.5" thickBot="1">
      <c r="A76" s="35" t="s">
        <v>132</v>
      </c>
      <c r="B76" s="29"/>
      <c r="C76" s="29"/>
      <c r="D76" s="29"/>
      <c r="E76" s="236">
        <f>SUM(E73:E75)</f>
        <v>152064</v>
      </c>
      <c r="F76" s="337">
        <f>SUM(F73:F75)</f>
        <v>171989</v>
      </c>
      <c r="G76" s="36"/>
      <c r="H76" s="236">
        <f>SUM(H73:H75)</f>
        <v>161983</v>
      </c>
      <c r="I76" s="36"/>
      <c r="K76" s="286">
        <f>SUM(K73:K75)</f>
        <v>142362</v>
      </c>
      <c r="L76" s="291">
        <f>SUM(L73:L75)</f>
        <v>144616</v>
      </c>
      <c r="M76" s="380">
        <f>SUM(M73:M75)</f>
        <v>146988</v>
      </c>
    </row>
    <row r="77" spans="11:12" ht="12.75">
      <c r="K77" s="6"/>
      <c r="L77" s="6"/>
    </row>
    <row r="78" spans="11:12" ht="13.5" thickBot="1">
      <c r="K78" s="6"/>
      <c r="L78" s="6"/>
    </row>
    <row r="79" spans="1:13" ht="12.75">
      <c r="A79" s="42"/>
      <c r="B79" s="31"/>
      <c r="C79" s="31"/>
      <c r="D79" s="31"/>
      <c r="E79" s="43" t="s">
        <v>192</v>
      </c>
      <c r="F79" s="254" t="s">
        <v>192</v>
      </c>
      <c r="G79" s="233" t="s">
        <v>175</v>
      </c>
      <c r="H79" s="43" t="s">
        <v>280</v>
      </c>
      <c r="I79" s="242"/>
      <c r="K79" s="43" t="s">
        <v>155</v>
      </c>
      <c r="L79" s="68" t="s">
        <v>155</v>
      </c>
      <c r="M79" s="175" t="s">
        <v>158</v>
      </c>
    </row>
    <row r="80" spans="1:13" ht="13.5" thickBot="1">
      <c r="A80" s="44" t="s">
        <v>74</v>
      </c>
      <c r="B80" s="34"/>
      <c r="C80" s="34"/>
      <c r="D80" s="34"/>
      <c r="E80" s="46" t="s">
        <v>154</v>
      </c>
      <c r="F80" s="255" t="s">
        <v>153</v>
      </c>
      <c r="G80" s="140" t="s">
        <v>134</v>
      </c>
      <c r="H80" s="46" t="s">
        <v>156</v>
      </c>
      <c r="I80" s="64"/>
      <c r="K80" s="46" t="s">
        <v>157</v>
      </c>
      <c r="L80" s="144" t="s">
        <v>219</v>
      </c>
      <c r="M80" s="176" t="s">
        <v>220</v>
      </c>
    </row>
    <row r="81" spans="1:13" ht="12.75">
      <c r="A81" s="30" t="s">
        <v>127</v>
      </c>
      <c r="B81" s="31"/>
      <c r="C81" s="31"/>
      <c r="D81" s="31"/>
      <c r="E81" s="390">
        <v>13126</v>
      </c>
      <c r="F81" s="325">
        <v>11998</v>
      </c>
      <c r="G81" s="19"/>
      <c r="H81" s="205">
        <v>7260</v>
      </c>
      <c r="I81" s="19"/>
      <c r="K81" s="284"/>
      <c r="L81" s="101"/>
      <c r="M81" s="187"/>
    </row>
    <row r="82" spans="1:13" ht="12.75">
      <c r="A82" s="41" t="s">
        <v>126</v>
      </c>
      <c r="B82" s="6"/>
      <c r="C82" s="6"/>
      <c r="D82" s="6"/>
      <c r="E82" s="205">
        <v>3540</v>
      </c>
      <c r="F82" s="325">
        <v>3924</v>
      </c>
      <c r="G82" s="19"/>
      <c r="H82" s="205">
        <v>3270</v>
      </c>
      <c r="I82" s="19"/>
      <c r="K82" s="280"/>
      <c r="L82" s="198"/>
      <c r="M82" s="200"/>
    </row>
    <row r="83" spans="1:13" ht="13.5" thickBot="1">
      <c r="A83" s="41" t="s">
        <v>257</v>
      </c>
      <c r="B83" s="6"/>
      <c r="C83" s="6"/>
      <c r="D83" s="6"/>
      <c r="E83" s="237"/>
      <c r="F83" s="325"/>
      <c r="G83" s="19"/>
      <c r="H83" s="205">
        <v>200</v>
      </c>
      <c r="I83" s="19"/>
      <c r="K83" s="280">
        <v>112</v>
      </c>
      <c r="L83" s="198"/>
      <c r="M83" s="200"/>
    </row>
    <row r="84" spans="1:13" ht="13.5" thickBot="1">
      <c r="A84" s="35" t="s">
        <v>68</v>
      </c>
      <c r="B84" s="29"/>
      <c r="C84" s="29"/>
      <c r="D84" s="29"/>
      <c r="E84" s="391">
        <f>SUM(E81:E82)</f>
        <v>16666</v>
      </c>
      <c r="F84" s="337">
        <f>SUM(F81:F82)</f>
        <v>15922</v>
      </c>
      <c r="G84" s="36"/>
      <c r="H84" s="236">
        <f>SUM(H81:H83)</f>
        <v>10730</v>
      </c>
      <c r="I84" s="36"/>
      <c r="K84" s="286">
        <f>SUM(K81:K83)</f>
        <v>112</v>
      </c>
      <c r="L84" s="291">
        <f>SUM(L82)</f>
        <v>0</v>
      </c>
      <c r="M84" s="380">
        <f>SUM(M82)</f>
        <v>0</v>
      </c>
    </row>
    <row r="85" spans="5:12" ht="13.5" thickBot="1">
      <c r="E85" s="6"/>
      <c r="F85" s="6"/>
      <c r="G85" s="6"/>
      <c r="H85" s="19"/>
      <c r="I85" s="6"/>
      <c r="K85" s="19"/>
      <c r="L85" s="6"/>
    </row>
    <row r="86" spans="1:13" ht="13.5" thickBot="1">
      <c r="A86" s="35" t="s">
        <v>136</v>
      </c>
      <c r="B86" s="29"/>
      <c r="C86" s="29"/>
      <c r="D86" s="29"/>
      <c r="E86" s="121">
        <f>E76+E84</f>
        <v>168730</v>
      </c>
      <c r="F86" s="238">
        <f>F76+F84</f>
        <v>187911</v>
      </c>
      <c r="G86" s="36"/>
      <c r="H86" s="236">
        <f>H76+H84</f>
        <v>172713</v>
      </c>
      <c r="I86" s="36"/>
      <c r="K86" s="275">
        <f>K76+K84</f>
        <v>142474</v>
      </c>
      <c r="L86" s="298">
        <f>L76+L84</f>
        <v>144616</v>
      </c>
      <c r="M86" s="380">
        <f>M76+M84</f>
        <v>146988</v>
      </c>
    </row>
    <row r="87" spans="11:12" ht="12.75">
      <c r="K87" s="6"/>
      <c r="L87" s="6"/>
    </row>
    <row r="88" spans="6:12" ht="12.75">
      <c r="F88" s="15"/>
      <c r="G88" s="53"/>
      <c r="H88" s="15"/>
      <c r="I88" s="53"/>
      <c r="K88" s="15"/>
      <c r="L88" s="6"/>
    </row>
    <row r="89" spans="6:12" ht="13.5" thickBot="1">
      <c r="F89" s="15" t="s">
        <v>208</v>
      </c>
      <c r="G89" s="53"/>
      <c r="H89" s="61"/>
      <c r="I89" s="53"/>
      <c r="K89" s="61"/>
      <c r="L89" s="6"/>
    </row>
    <row r="90" spans="1:13" ht="12.75">
      <c r="A90" s="30"/>
      <c r="B90" s="31"/>
      <c r="C90" s="31"/>
      <c r="D90" s="31"/>
      <c r="E90" s="43" t="s">
        <v>192</v>
      </c>
      <c r="F90" s="254" t="s">
        <v>192</v>
      </c>
      <c r="G90" s="233" t="s">
        <v>175</v>
      </c>
      <c r="H90" s="43" t="s">
        <v>280</v>
      </c>
      <c r="I90" s="242"/>
      <c r="K90" s="43" t="s">
        <v>155</v>
      </c>
      <c r="L90" s="43" t="s">
        <v>155</v>
      </c>
      <c r="M90" s="43" t="s">
        <v>155</v>
      </c>
    </row>
    <row r="91" spans="1:13" ht="13.5" thickBot="1">
      <c r="A91" s="62" t="s">
        <v>235</v>
      </c>
      <c r="B91" s="6"/>
      <c r="C91" s="6"/>
      <c r="D91" s="6"/>
      <c r="E91" s="46" t="s">
        <v>154</v>
      </c>
      <c r="F91" s="259" t="s">
        <v>153</v>
      </c>
      <c r="G91" s="14" t="s">
        <v>134</v>
      </c>
      <c r="H91" s="46" t="s">
        <v>156</v>
      </c>
      <c r="I91" s="15"/>
      <c r="K91" s="46" t="s">
        <v>157</v>
      </c>
      <c r="L91" s="290" t="s">
        <v>219</v>
      </c>
      <c r="M91" s="46" t="s">
        <v>220</v>
      </c>
    </row>
    <row r="92" spans="1:13" ht="12.75">
      <c r="A92" s="42" t="s">
        <v>236</v>
      </c>
      <c r="B92" s="31"/>
      <c r="C92" s="31"/>
      <c r="D92" s="31"/>
      <c r="E92" s="351" t="e">
        <f>#REF!+#REF!+E93-E97</f>
        <v>#REF!</v>
      </c>
      <c r="F92" s="57"/>
      <c r="G92" s="31"/>
      <c r="H92" s="199">
        <f>H93-H97</f>
        <v>18929</v>
      </c>
      <c r="I92" s="31"/>
      <c r="K92" s="388">
        <f>K93-K97</f>
        <v>-1634</v>
      </c>
      <c r="L92" s="389">
        <f>L93-L97</f>
        <v>-1634</v>
      </c>
      <c r="M92" s="100">
        <f>M93-M97</f>
        <v>-1634</v>
      </c>
    </row>
    <row r="93" spans="1:13" ht="12.75">
      <c r="A93" s="52" t="s">
        <v>57</v>
      </c>
      <c r="B93" s="16"/>
      <c r="C93" s="16"/>
      <c r="D93" s="16"/>
      <c r="E93" s="17">
        <f>SUM(E94:E95)</f>
        <v>3108</v>
      </c>
      <c r="F93" s="17"/>
      <c r="G93" s="349"/>
      <c r="H93" s="241">
        <f>SUM(H94:H96)</f>
        <v>20470</v>
      </c>
      <c r="I93" s="19"/>
      <c r="K93" s="387">
        <f>SUM(K94:K96)</f>
        <v>0</v>
      </c>
      <c r="L93" s="350">
        <f>SUM(L94:L96)</f>
        <v>0</v>
      </c>
      <c r="M93" s="317">
        <f>SUM(M94:M96)</f>
        <v>0</v>
      </c>
    </row>
    <row r="94" spans="1:13" ht="12.75">
      <c r="A94" s="41" t="s">
        <v>55</v>
      </c>
      <c r="B94" s="6"/>
      <c r="C94" s="6"/>
      <c r="D94" s="6"/>
      <c r="E94" s="12">
        <v>3108</v>
      </c>
      <c r="F94" s="12">
        <v>13996</v>
      </c>
      <c r="G94" s="19"/>
      <c r="H94" s="205">
        <v>20470</v>
      </c>
      <c r="I94" s="19"/>
      <c r="K94" s="288">
        <v>0</v>
      </c>
      <c r="L94" s="11">
        <v>0</v>
      </c>
      <c r="M94" s="101">
        <v>0</v>
      </c>
    </row>
    <row r="95" spans="1:13" ht="12.75">
      <c r="A95" s="41" t="s">
        <v>56</v>
      </c>
      <c r="B95" s="6"/>
      <c r="C95" s="6"/>
      <c r="D95" s="6"/>
      <c r="E95" s="4">
        <v>0</v>
      </c>
      <c r="F95" s="4">
        <v>80</v>
      </c>
      <c r="G95" s="6"/>
      <c r="H95" s="205">
        <v>0</v>
      </c>
      <c r="I95" s="6"/>
      <c r="K95" s="183">
        <v>0</v>
      </c>
      <c r="L95" s="11">
        <v>0</v>
      </c>
      <c r="M95" s="101">
        <v>0</v>
      </c>
    </row>
    <row r="96" spans="1:13" ht="12.75">
      <c r="A96" s="41"/>
      <c r="B96" s="6"/>
      <c r="C96" s="6"/>
      <c r="D96" s="6"/>
      <c r="E96" s="4"/>
      <c r="F96" s="4"/>
      <c r="G96" s="6"/>
      <c r="H96" s="205"/>
      <c r="I96" s="6"/>
      <c r="K96" s="183"/>
      <c r="L96" s="11"/>
      <c r="M96" s="102"/>
    </row>
    <row r="97" spans="1:13" ht="13.5" thickBot="1">
      <c r="A97" s="52" t="s">
        <v>58</v>
      </c>
      <c r="B97" s="38"/>
      <c r="C97" s="38"/>
      <c r="D97" s="38"/>
      <c r="E97" s="126">
        <f>SUM(E99:E100)</f>
        <v>1541</v>
      </c>
      <c r="F97" s="126">
        <f>SUM(F99:F100)</f>
        <v>1584</v>
      </c>
      <c r="G97" s="39"/>
      <c r="H97" s="206">
        <f>SUM(H99:H100)</f>
        <v>1541</v>
      </c>
      <c r="I97" s="39"/>
      <c r="K97" s="296">
        <f>SUM(K98:K100)</f>
        <v>1634</v>
      </c>
      <c r="L97" s="316">
        <f>SUM(L98:L100)</f>
        <v>1634</v>
      </c>
      <c r="M97" s="314">
        <f>SUM(M98:M100)</f>
        <v>1634</v>
      </c>
    </row>
    <row r="98" spans="1:13" ht="12.75">
      <c r="A98" s="41"/>
      <c r="B98" s="6"/>
      <c r="C98" s="6"/>
      <c r="D98" s="6"/>
      <c r="E98" s="4"/>
      <c r="F98" s="4"/>
      <c r="G98" s="6"/>
      <c r="H98" s="205"/>
      <c r="I98" s="6"/>
      <c r="K98" s="182"/>
      <c r="L98" s="289"/>
      <c r="M98" s="175"/>
    </row>
    <row r="99" spans="1:13" ht="12.75">
      <c r="A99" s="41" t="s">
        <v>59</v>
      </c>
      <c r="B99" s="6"/>
      <c r="C99" s="6"/>
      <c r="D99" s="6"/>
      <c r="E99" s="4"/>
      <c r="F99" s="4">
        <v>22</v>
      </c>
      <c r="G99" s="6"/>
      <c r="H99" s="205"/>
      <c r="I99" s="6"/>
      <c r="K99" s="183"/>
      <c r="L99" s="198"/>
      <c r="M99" s="187"/>
    </row>
    <row r="100" spans="1:13" ht="13.5" thickBot="1">
      <c r="A100" s="33" t="s">
        <v>60</v>
      </c>
      <c r="B100" s="34"/>
      <c r="C100" s="34"/>
      <c r="D100" s="34"/>
      <c r="E100" s="292">
        <v>1541</v>
      </c>
      <c r="F100" s="124">
        <v>1562</v>
      </c>
      <c r="G100" s="125"/>
      <c r="H100" s="293">
        <v>1541</v>
      </c>
      <c r="I100" s="125"/>
      <c r="K100" s="294">
        <v>1634</v>
      </c>
      <c r="L100" s="283">
        <v>1634</v>
      </c>
      <c r="M100" s="176">
        <v>1634</v>
      </c>
    </row>
    <row r="101" spans="1:12" ht="12.75">
      <c r="A101" s="6"/>
      <c r="B101" s="6"/>
      <c r="C101" s="6"/>
      <c r="D101" s="6"/>
      <c r="E101" s="6"/>
      <c r="F101" s="19"/>
      <c r="G101" s="19"/>
      <c r="H101" s="108"/>
      <c r="I101" s="19"/>
      <c r="K101" s="19"/>
      <c r="L101" s="6"/>
    </row>
    <row r="102" spans="1:12" ht="12.75">
      <c r="A102" s="6"/>
      <c r="B102" s="6"/>
      <c r="C102" s="6"/>
      <c r="D102" s="6"/>
      <c r="E102" s="6"/>
      <c r="F102" s="19"/>
      <c r="G102" s="19"/>
      <c r="H102" s="108"/>
      <c r="I102" s="19"/>
      <c r="K102" s="19"/>
      <c r="L102" s="6"/>
    </row>
    <row r="103" spans="1:12" ht="12.75">
      <c r="A103" s="6"/>
      <c r="B103" s="6"/>
      <c r="C103" s="6"/>
      <c r="D103" s="6"/>
      <c r="E103" s="6"/>
      <c r="F103" s="19"/>
      <c r="G103" s="19"/>
      <c r="H103" s="108"/>
      <c r="I103" s="19"/>
      <c r="K103" s="19"/>
      <c r="L103" s="6"/>
    </row>
    <row r="104" spans="1:12" ht="12.75">
      <c r="A104" s="6"/>
      <c r="B104" s="6"/>
      <c r="C104" s="6"/>
      <c r="D104" s="6"/>
      <c r="E104" s="6"/>
      <c r="F104" s="19"/>
      <c r="G104" s="19"/>
      <c r="H104" s="108"/>
      <c r="I104" s="19"/>
      <c r="K104" s="19"/>
      <c r="L104" s="6"/>
    </row>
    <row r="105" spans="1:12" ht="12.75">
      <c r="A105" s="6"/>
      <c r="B105" s="6"/>
      <c r="C105" s="6"/>
      <c r="D105" s="6"/>
      <c r="E105" s="6"/>
      <c r="F105" s="19"/>
      <c r="G105" s="19"/>
      <c r="H105" s="108"/>
      <c r="I105" s="19"/>
      <c r="K105" s="19"/>
      <c r="L105" s="6"/>
    </row>
    <row r="106" spans="1:12" ht="12.75">
      <c r="A106" s="6"/>
      <c r="B106" s="6"/>
      <c r="C106" s="6"/>
      <c r="D106" s="6"/>
      <c r="E106" s="6"/>
      <c r="F106" s="19"/>
      <c r="G106" s="19"/>
      <c r="H106" s="108"/>
      <c r="I106" s="19"/>
      <c r="K106" s="19"/>
      <c r="L106" s="6"/>
    </row>
    <row r="107" spans="1:12" ht="12.75">
      <c r="A107" s="6"/>
      <c r="B107" s="6"/>
      <c r="C107" s="6"/>
      <c r="D107" s="6"/>
      <c r="E107" s="6"/>
      <c r="F107" s="19"/>
      <c r="G107" s="19"/>
      <c r="H107" s="108"/>
      <c r="I107" s="19"/>
      <c r="K107" s="19"/>
      <c r="L107" s="6"/>
    </row>
    <row r="108" spans="1:12" ht="12.75">
      <c r="A108" s="6"/>
      <c r="B108" s="6"/>
      <c r="C108" s="6"/>
      <c r="D108" s="6"/>
      <c r="E108" s="6"/>
      <c r="F108" s="19"/>
      <c r="G108" s="19"/>
      <c r="H108" s="396">
        <v>2</v>
      </c>
      <c r="I108" s="19"/>
      <c r="K108" s="19"/>
      <c r="L108" s="6"/>
    </row>
    <row r="109" spans="1:12" ht="12.75">
      <c r="A109" s="6"/>
      <c r="B109" s="6"/>
      <c r="C109" s="6"/>
      <c r="D109" s="6"/>
      <c r="E109" s="6"/>
      <c r="F109" s="19"/>
      <c r="G109" s="19"/>
      <c r="H109" s="108"/>
      <c r="I109" s="19"/>
      <c r="K109" s="19"/>
      <c r="L109" s="6"/>
    </row>
    <row r="110" spans="8:13" ht="13.5" thickBot="1">
      <c r="H110" s="197">
        <v>2006</v>
      </c>
      <c r="K110" s="295">
        <v>2007</v>
      </c>
      <c r="L110" s="295">
        <v>2008</v>
      </c>
      <c r="M110" s="197">
        <v>2009</v>
      </c>
    </row>
    <row r="111" spans="1:13" ht="12.75">
      <c r="A111" s="30"/>
      <c r="B111" s="31"/>
      <c r="C111" s="63" t="s">
        <v>199</v>
      </c>
      <c r="D111" s="31"/>
      <c r="E111" s="365">
        <v>159922</v>
      </c>
      <c r="F111" s="193"/>
      <c r="G111" s="31"/>
      <c r="H111" s="199">
        <v>153784</v>
      </c>
      <c r="I111" s="31"/>
      <c r="K111" s="199">
        <v>144108</v>
      </c>
      <c r="L111" s="199">
        <v>146250</v>
      </c>
      <c r="M111" s="175">
        <v>148622</v>
      </c>
    </row>
    <row r="112" spans="1:13" ht="12.75">
      <c r="A112" s="62" t="s">
        <v>201</v>
      </c>
      <c r="B112" s="15"/>
      <c r="C112" s="15"/>
      <c r="D112" s="15"/>
      <c r="E112" s="366"/>
      <c r="F112" s="109"/>
      <c r="G112" s="8"/>
      <c r="H112" s="200"/>
      <c r="I112" s="8"/>
      <c r="K112" s="200"/>
      <c r="L112" s="200"/>
      <c r="M112" s="187"/>
    </row>
    <row r="113" spans="1:13" s="6" customFormat="1" ht="12.75">
      <c r="A113" s="62"/>
      <c r="C113" s="15" t="s">
        <v>200</v>
      </c>
      <c r="E113" s="366">
        <v>168730</v>
      </c>
      <c r="F113" s="194"/>
      <c r="H113" s="200">
        <v>172713</v>
      </c>
      <c r="K113" s="200">
        <v>142474</v>
      </c>
      <c r="L113" s="200">
        <v>144616</v>
      </c>
      <c r="M113" s="187">
        <v>146988</v>
      </c>
    </row>
    <row r="114" spans="1:13" s="6" customFormat="1" ht="12.75">
      <c r="A114" s="62"/>
      <c r="C114" s="15"/>
      <c r="E114" s="366"/>
      <c r="F114" s="194"/>
      <c r="H114" s="200"/>
      <c r="K114" s="200"/>
      <c r="L114" s="200"/>
      <c r="M114" s="187"/>
    </row>
    <row r="115" spans="1:13" ht="13.5" thickBot="1">
      <c r="A115" s="41"/>
      <c r="B115" s="6"/>
      <c r="C115" s="15" t="s">
        <v>217</v>
      </c>
      <c r="D115" s="6"/>
      <c r="E115" s="366">
        <v>8808</v>
      </c>
      <c r="F115" s="194"/>
      <c r="G115" s="6"/>
      <c r="H115" s="312">
        <v>18929</v>
      </c>
      <c r="I115" s="6"/>
      <c r="K115" s="318">
        <f>SUM(K116:K117)</f>
        <v>-1634</v>
      </c>
      <c r="L115" s="318">
        <f>SUM(L116:L117)</f>
        <v>-1634</v>
      </c>
      <c r="M115" s="319">
        <f>SUM(M116:M117)</f>
        <v>-1634</v>
      </c>
    </row>
    <row r="116" spans="1:13" ht="12.75">
      <c r="A116" s="41"/>
      <c r="B116" s="6"/>
      <c r="C116" s="15"/>
      <c r="D116" s="6" t="s">
        <v>244</v>
      </c>
      <c r="E116" s="199">
        <v>3108</v>
      </c>
      <c r="F116" s="194"/>
      <c r="G116" s="6"/>
      <c r="H116" s="392">
        <v>20470</v>
      </c>
      <c r="I116" s="6"/>
      <c r="K116" s="383"/>
      <c r="L116" s="383"/>
      <c r="M116" s="384"/>
    </row>
    <row r="117" spans="1:13" ht="13.5" thickBot="1">
      <c r="A117" s="41"/>
      <c r="B117" s="6"/>
      <c r="C117" s="15"/>
      <c r="D117" s="6" t="s">
        <v>245</v>
      </c>
      <c r="E117" s="368">
        <v>-1541</v>
      </c>
      <c r="F117" s="194"/>
      <c r="G117" s="6"/>
      <c r="H117" s="376">
        <v>-1541</v>
      </c>
      <c r="I117" s="6"/>
      <c r="K117" s="385">
        <v>-1634</v>
      </c>
      <c r="L117" s="385">
        <v>-1634</v>
      </c>
      <c r="M117" s="386">
        <v>-1634</v>
      </c>
    </row>
    <row r="118" spans="1:13" ht="12.75">
      <c r="A118" s="41"/>
      <c r="B118" s="6"/>
      <c r="C118" s="15"/>
      <c r="D118" s="6"/>
      <c r="E118" s="366"/>
      <c r="F118" s="194"/>
      <c r="G118" s="6"/>
      <c r="H118" s="312"/>
      <c r="I118" s="6"/>
      <c r="K118" s="318"/>
      <c r="L118" s="318"/>
      <c r="M118" s="319"/>
    </row>
    <row r="119" spans="1:13" ht="12.75">
      <c r="A119" s="41"/>
      <c r="B119" s="6"/>
      <c r="C119" s="15"/>
      <c r="D119" s="6"/>
      <c r="E119" s="366"/>
      <c r="F119" s="194"/>
      <c r="G119" s="6"/>
      <c r="H119" s="312"/>
      <c r="I119" s="6"/>
      <c r="K119" s="312"/>
      <c r="L119" s="312"/>
      <c r="M119" s="187"/>
    </row>
    <row r="120" spans="1:13" ht="13.5" thickBot="1">
      <c r="A120" s="33"/>
      <c r="B120" s="34"/>
      <c r="C120" s="64" t="s">
        <v>202</v>
      </c>
      <c r="D120" s="34"/>
      <c r="E120" s="367"/>
      <c r="F120" s="195"/>
      <c r="G120" s="34"/>
      <c r="H120" s="368">
        <v>0</v>
      </c>
      <c r="I120" s="34"/>
      <c r="K120" s="368">
        <v>0</v>
      </c>
      <c r="L120" s="368">
        <v>0</v>
      </c>
      <c r="M120" s="368">
        <v>0</v>
      </c>
    </row>
    <row r="121" spans="11:12" ht="12.75">
      <c r="K121" s="6"/>
      <c r="L121" s="6"/>
    </row>
    <row r="122" spans="11:12" ht="12.75">
      <c r="K122" s="6"/>
      <c r="L122" s="6"/>
    </row>
    <row r="123" spans="11:12" ht="12.75">
      <c r="K123" s="6"/>
      <c r="L123" s="6"/>
    </row>
    <row r="124" spans="11:12" ht="12.75">
      <c r="K124" s="6"/>
      <c r="L124" s="6"/>
    </row>
    <row r="125" spans="11:12" ht="12.75">
      <c r="K125" s="6"/>
      <c r="L125" s="6"/>
    </row>
    <row r="132" ht="12.75">
      <c r="H132" s="6"/>
    </row>
    <row r="133" ht="12.75">
      <c r="H133" s="6"/>
    </row>
    <row r="134" ht="12.75">
      <c r="H134" s="6"/>
    </row>
    <row r="135" ht="12.75">
      <c r="H135" s="6"/>
    </row>
    <row r="158" ht="12.75">
      <c r="H158" s="395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0"/>
  <sheetViews>
    <sheetView workbookViewId="0" topLeftCell="A114">
      <selection activeCell="H2" sqref="H2"/>
    </sheetView>
  </sheetViews>
  <sheetFormatPr defaultColWidth="9.00390625" defaultRowHeight="12.75"/>
  <cols>
    <col min="4" max="4" width="9.875" style="0" customWidth="1"/>
    <col min="5" max="6" width="7.125" style="0" hidden="1" customWidth="1"/>
    <col min="7" max="7" width="10.00390625" style="0" customWidth="1"/>
    <col min="8" max="8" width="6.75390625" style="0" customWidth="1"/>
    <col min="9" max="10" width="7.75390625" style="0" customWidth="1"/>
    <col min="11" max="16" width="0" style="0" hidden="1" customWidth="1"/>
    <col min="17" max="17" width="7.75390625" style="0" customWidth="1"/>
  </cols>
  <sheetData>
    <row r="1" ht="12.75">
      <c r="A1" s="21" t="s">
        <v>94</v>
      </c>
    </row>
    <row r="2" spans="1:17" ht="13.5" thickBot="1">
      <c r="A2" s="6"/>
      <c r="B2" s="76"/>
      <c r="C2" s="6"/>
      <c r="D2" s="6"/>
      <c r="E2" s="6"/>
      <c r="F2" s="15" t="s">
        <v>208</v>
      </c>
      <c r="G2" s="67"/>
      <c r="H2" s="67"/>
      <c r="I2" s="67"/>
      <c r="J2" s="115" t="s">
        <v>150</v>
      </c>
      <c r="K2" s="1"/>
      <c r="L2" s="1"/>
      <c r="M2" s="1"/>
      <c r="N2" s="1"/>
      <c r="O2" s="1"/>
      <c r="Q2" s="21"/>
    </row>
    <row r="3" spans="1:17" ht="12.75">
      <c r="A3" s="114" t="s">
        <v>0</v>
      </c>
      <c r="B3" s="56" t="s">
        <v>1</v>
      </c>
      <c r="C3" s="31"/>
      <c r="D3" s="31"/>
      <c r="E3" s="43" t="s">
        <v>192</v>
      </c>
      <c r="F3" s="133" t="s">
        <v>192</v>
      </c>
      <c r="G3" s="69" t="s">
        <v>280</v>
      </c>
      <c r="I3" s="301" t="s">
        <v>155</v>
      </c>
      <c r="J3" s="43" t="s">
        <v>155</v>
      </c>
      <c r="L3" s="10"/>
      <c r="M3" s="3" t="s">
        <v>3</v>
      </c>
      <c r="N3" s="3" t="s">
        <v>2</v>
      </c>
      <c r="O3" s="4" t="s">
        <v>4</v>
      </c>
      <c r="P3" s="6"/>
      <c r="Q3" s="43" t="s">
        <v>155</v>
      </c>
    </row>
    <row r="4" spans="1:17" ht="13.5" thickBot="1">
      <c r="A4" s="44" t="s">
        <v>5</v>
      </c>
      <c r="B4" s="134"/>
      <c r="C4" s="34"/>
      <c r="D4" s="34"/>
      <c r="E4" s="137" t="s">
        <v>154</v>
      </c>
      <c r="F4" s="135" t="s">
        <v>134</v>
      </c>
      <c r="G4" s="106" t="s">
        <v>156</v>
      </c>
      <c r="I4" s="302" t="s">
        <v>157</v>
      </c>
      <c r="J4" s="46" t="s">
        <v>219</v>
      </c>
      <c r="L4" s="9"/>
      <c r="M4" s="2"/>
      <c r="N4" s="2"/>
      <c r="O4" s="5"/>
      <c r="P4" s="6"/>
      <c r="Q4" s="46" t="s">
        <v>220</v>
      </c>
    </row>
    <row r="5" spans="1:17" ht="12.75">
      <c r="A5" s="139"/>
      <c r="B5" s="6"/>
      <c r="C5" s="6"/>
      <c r="D5" s="6"/>
      <c r="E5" s="161"/>
      <c r="F5" s="159"/>
      <c r="G5" s="202"/>
      <c r="I5" s="260"/>
      <c r="J5" s="155"/>
      <c r="L5" s="10"/>
      <c r="M5" s="3"/>
      <c r="N5" s="3"/>
      <c r="O5" s="4"/>
      <c r="P5" s="6"/>
      <c r="Q5" s="155"/>
    </row>
    <row r="6" spans="1:17" ht="12.75">
      <c r="A6" s="47" t="s">
        <v>232</v>
      </c>
      <c r="B6" s="48" t="s">
        <v>234</v>
      </c>
      <c r="C6" s="6"/>
      <c r="D6" s="6"/>
      <c r="E6" s="12"/>
      <c r="F6" s="151"/>
      <c r="G6" s="203"/>
      <c r="I6" s="80"/>
      <c r="J6" s="18"/>
      <c r="L6" s="4"/>
      <c r="M6" s="3"/>
      <c r="N6" s="3"/>
      <c r="O6" s="4"/>
      <c r="P6" s="6"/>
      <c r="Q6" s="18"/>
    </row>
    <row r="7" spans="1:17" ht="12.75">
      <c r="A7" s="3"/>
      <c r="B7" s="48" t="s">
        <v>233</v>
      </c>
      <c r="C7" s="6"/>
      <c r="D7" s="6"/>
      <c r="E7" s="12"/>
      <c r="F7" s="151"/>
      <c r="G7" s="204"/>
      <c r="I7" s="81"/>
      <c r="J7" s="18"/>
      <c r="L7" s="12"/>
      <c r="M7" s="3"/>
      <c r="N7" s="3"/>
      <c r="O7" s="4"/>
      <c r="P7" s="6"/>
      <c r="Q7" s="18"/>
    </row>
    <row r="8" spans="1:17" ht="12.75">
      <c r="A8" s="166">
        <v>612</v>
      </c>
      <c r="B8" s="6" t="s">
        <v>137</v>
      </c>
      <c r="C8" s="6"/>
      <c r="D8" s="6"/>
      <c r="E8" s="12">
        <v>16450</v>
      </c>
      <c r="F8" s="151">
        <v>12975</v>
      </c>
      <c r="G8" s="205">
        <v>23441</v>
      </c>
      <c r="I8" s="84">
        <v>22285</v>
      </c>
      <c r="J8" s="151">
        <v>24285</v>
      </c>
      <c r="L8" s="13"/>
      <c r="M8" s="2"/>
      <c r="N8" s="2"/>
      <c r="O8" s="5"/>
      <c r="P8" s="6"/>
      <c r="Q8" s="151">
        <v>26285</v>
      </c>
    </row>
    <row r="9" spans="1:17" ht="12.75">
      <c r="A9" s="154" t="s">
        <v>6</v>
      </c>
      <c r="B9" s="16"/>
      <c r="C9" s="16"/>
      <c r="D9" s="16"/>
      <c r="E9" s="126">
        <f>SUM(E8)</f>
        <v>16450</v>
      </c>
      <c r="F9" s="127">
        <f>SUM(F8)</f>
        <v>12975</v>
      </c>
      <c r="G9" s="206">
        <f>SUM(G8)</f>
        <v>23441</v>
      </c>
      <c r="I9" s="83">
        <f>SUM(I8)</f>
        <v>22285</v>
      </c>
      <c r="J9" s="127">
        <f>SUM(J8)</f>
        <v>24285</v>
      </c>
      <c r="L9" s="13"/>
      <c r="M9" s="2"/>
      <c r="N9" s="2"/>
      <c r="O9" s="5"/>
      <c r="P9" s="6"/>
      <c r="Q9" s="331">
        <f>SUM(Q8)</f>
        <v>26285</v>
      </c>
    </row>
    <row r="10" spans="1:17" ht="12.75">
      <c r="A10" s="14"/>
      <c r="B10" s="6"/>
      <c r="C10" s="6"/>
      <c r="D10" s="6"/>
      <c r="E10" s="117"/>
      <c r="F10" s="160"/>
      <c r="G10" s="207"/>
      <c r="I10" s="261"/>
      <c r="J10" s="18"/>
      <c r="L10" s="12"/>
      <c r="M10" s="3"/>
      <c r="N10" s="3"/>
      <c r="O10" s="4"/>
      <c r="P10" s="6"/>
      <c r="Q10" s="18"/>
    </row>
    <row r="11" spans="1:17" ht="12.75">
      <c r="A11" s="47" t="s">
        <v>239</v>
      </c>
      <c r="B11" s="48" t="s">
        <v>240</v>
      </c>
      <c r="C11" s="6"/>
      <c r="D11" s="6"/>
      <c r="E11" s="12"/>
      <c r="F11" s="151"/>
      <c r="G11" s="203"/>
      <c r="I11" s="80"/>
      <c r="J11" s="18"/>
      <c r="L11" s="12"/>
      <c r="M11" s="3"/>
      <c r="N11" s="3"/>
      <c r="O11" s="4"/>
      <c r="P11" s="6"/>
      <c r="Q11" s="18"/>
    </row>
    <row r="12" spans="1:17" ht="12.75">
      <c r="A12" s="47"/>
      <c r="B12" s="48" t="s">
        <v>233</v>
      </c>
      <c r="C12" s="6"/>
      <c r="D12" s="6"/>
      <c r="E12" s="12"/>
      <c r="F12" s="151"/>
      <c r="G12" s="203"/>
      <c r="I12" s="80"/>
      <c r="J12" s="18"/>
      <c r="L12" s="12"/>
      <c r="M12" s="3"/>
      <c r="N12" s="3"/>
      <c r="O12" s="4"/>
      <c r="P12" s="6"/>
      <c r="Q12" s="18"/>
    </row>
    <row r="13" spans="1:17" ht="12.75">
      <c r="A13" s="3">
        <v>5139</v>
      </c>
      <c r="B13" s="6" t="s">
        <v>32</v>
      </c>
      <c r="C13" s="6"/>
      <c r="D13" s="6"/>
      <c r="E13" s="12">
        <v>130</v>
      </c>
      <c r="F13" s="151">
        <v>180</v>
      </c>
      <c r="G13" s="203">
        <v>200</v>
      </c>
      <c r="I13" s="80">
        <v>580</v>
      </c>
      <c r="J13" s="18">
        <v>580</v>
      </c>
      <c r="L13" s="12"/>
      <c r="M13" s="3"/>
      <c r="N13" s="3"/>
      <c r="O13" s="4"/>
      <c r="P13" s="6"/>
      <c r="Q13" s="18">
        <v>580</v>
      </c>
    </row>
    <row r="14" spans="1:17" ht="12.75">
      <c r="A14" s="3">
        <v>5171</v>
      </c>
      <c r="B14" s="6" t="s">
        <v>171</v>
      </c>
      <c r="C14" s="6"/>
      <c r="D14" s="6"/>
      <c r="E14" s="12">
        <v>7310</v>
      </c>
      <c r="F14" s="151">
        <v>7687</v>
      </c>
      <c r="G14" s="200">
        <v>3100</v>
      </c>
      <c r="I14" s="12">
        <v>6000</v>
      </c>
      <c r="J14" s="151">
        <v>6000</v>
      </c>
      <c r="L14" s="12"/>
      <c r="M14" s="3"/>
      <c r="N14" s="3"/>
      <c r="O14" s="4"/>
      <c r="P14" s="6"/>
      <c r="Q14" s="151">
        <v>6000</v>
      </c>
    </row>
    <row r="15" spans="1:17" ht="12.75">
      <c r="A15" s="154" t="s">
        <v>6</v>
      </c>
      <c r="B15" s="16"/>
      <c r="C15" s="16"/>
      <c r="D15" s="16"/>
      <c r="E15" s="126">
        <f>SUM(E13:E14)</f>
        <v>7440</v>
      </c>
      <c r="F15" s="127">
        <f>SUM(F13:F14)</f>
        <v>7867</v>
      </c>
      <c r="G15" s="206">
        <f>SUM(G13:G14)</f>
        <v>3300</v>
      </c>
      <c r="I15" s="83">
        <f>SUM(I13:I14)</f>
        <v>6580</v>
      </c>
      <c r="J15" s="127">
        <f>SUM(J13:J14)</f>
        <v>6580</v>
      </c>
      <c r="L15" s="17"/>
      <c r="M15" s="3"/>
      <c r="N15" s="3"/>
      <c r="O15" s="4"/>
      <c r="P15" s="6"/>
      <c r="Q15" s="127">
        <f>SUM(Q13:Q14)</f>
        <v>6580</v>
      </c>
    </row>
    <row r="16" spans="1:17" ht="12.75">
      <c r="A16" s="188"/>
      <c r="B16" s="6"/>
      <c r="C16" s="6"/>
      <c r="D16" s="6"/>
      <c r="E16" s="12"/>
      <c r="F16" s="19"/>
      <c r="G16" s="204"/>
      <c r="I16" s="81"/>
      <c r="J16" s="18"/>
      <c r="L16" s="12"/>
      <c r="M16" s="3"/>
      <c r="N16" s="3"/>
      <c r="O16" s="4"/>
      <c r="P16" s="6"/>
      <c r="Q16" s="18"/>
    </row>
    <row r="17" spans="1:17" ht="12.75">
      <c r="A17" s="47" t="s">
        <v>77</v>
      </c>
      <c r="B17" s="48" t="s">
        <v>33</v>
      </c>
      <c r="C17" s="6"/>
      <c r="D17" s="6"/>
      <c r="E17" s="12"/>
      <c r="F17" s="19"/>
      <c r="G17" s="204"/>
      <c r="I17" s="81"/>
      <c r="J17" s="18"/>
      <c r="L17" s="12"/>
      <c r="M17" s="3"/>
      <c r="N17" s="3"/>
      <c r="O17" s="4"/>
      <c r="P17" s="6"/>
      <c r="Q17" s="18"/>
    </row>
    <row r="18" spans="1:17" ht="12.75">
      <c r="A18" s="3">
        <v>5331</v>
      </c>
      <c r="B18" s="6" t="s">
        <v>173</v>
      </c>
      <c r="C18" s="6"/>
      <c r="D18" s="6"/>
      <c r="E18" s="12">
        <v>10955</v>
      </c>
      <c r="F18" s="19">
        <v>11199</v>
      </c>
      <c r="G18" s="205">
        <v>10761</v>
      </c>
      <c r="I18" s="84">
        <v>11700</v>
      </c>
      <c r="J18" s="151">
        <v>12200</v>
      </c>
      <c r="L18" s="12"/>
      <c r="M18" s="3"/>
      <c r="N18" s="3"/>
      <c r="O18" s="4"/>
      <c r="P18" s="6"/>
      <c r="Q18" s="151">
        <v>12650</v>
      </c>
    </row>
    <row r="19" spans="1:17" ht="12.75">
      <c r="A19" s="3">
        <v>6351</v>
      </c>
      <c r="B19" s="6" t="s">
        <v>172</v>
      </c>
      <c r="C19" s="6"/>
      <c r="D19" s="6"/>
      <c r="E19" s="12">
        <v>1300</v>
      </c>
      <c r="F19" s="19">
        <v>1300</v>
      </c>
      <c r="G19" s="205">
        <v>1600</v>
      </c>
      <c r="I19" s="84">
        <v>2150</v>
      </c>
      <c r="J19" s="151">
        <v>2200</v>
      </c>
      <c r="L19" s="12"/>
      <c r="M19" s="3"/>
      <c r="N19" s="3"/>
      <c r="O19" s="4"/>
      <c r="P19" s="6"/>
      <c r="Q19" s="151">
        <v>2250</v>
      </c>
    </row>
    <row r="20" spans="1:17" ht="12.75">
      <c r="A20" s="3">
        <v>6121</v>
      </c>
      <c r="B20" s="6" t="s">
        <v>248</v>
      </c>
      <c r="C20" s="6"/>
      <c r="D20" s="6"/>
      <c r="E20" s="12">
        <v>850</v>
      </c>
      <c r="F20" s="19"/>
      <c r="G20" s="205">
        <v>9000</v>
      </c>
      <c r="I20" s="84"/>
      <c r="J20" s="151"/>
      <c r="L20" s="12"/>
      <c r="M20" s="3"/>
      <c r="N20" s="3"/>
      <c r="O20" s="4"/>
      <c r="P20" s="6"/>
      <c r="Q20" s="151"/>
    </row>
    <row r="21" spans="1:17" ht="11.25" customHeight="1">
      <c r="A21" s="154" t="s">
        <v>151</v>
      </c>
      <c r="B21" s="16"/>
      <c r="C21" s="16"/>
      <c r="D21" s="16"/>
      <c r="E21" s="126">
        <f>SUM(E18:E20)</f>
        <v>13105</v>
      </c>
      <c r="F21" s="39">
        <f>SUM(F18:F19)</f>
        <v>12499</v>
      </c>
      <c r="G21" s="206">
        <f>SUM(G18:G20)</f>
        <v>21361</v>
      </c>
      <c r="I21" s="83">
        <f>SUM(I18:I19)</f>
        <v>13850</v>
      </c>
      <c r="J21" s="127">
        <f>SUM(J18:J19)</f>
        <v>14400</v>
      </c>
      <c r="L21" s="17"/>
      <c r="M21" s="3"/>
      <c r="N21" s="3"/>
      <c r="O21" s="4"/>
      <c r="P21" s="6"/>
      <c r="Q21" s="127">
        <f>SUM(Q18:Q20)</f>
        <v>14900</v>
      </c>
    </row>
    <row r="22" spans="1:17" ht="11.25" customHeight="1">
      <c r="A22" s="14"/>
      <c r="B22" s="6"/>
      <c r="C22" s="6"/>
      <c r="D22" s="6"/>
      <c r="E22" s="123"/>
      <c r="F22" s="6"/>
      <c r="G22" s="208"/>
      <c r="I22" s="262"/>
      <c r="J22" s="165"/>
      <c r="L22" s="12"/>
      <c r="M22" s="3"/>
      <c r="N22" s="3"/>
      <c r="O22" s="4"/>
      <c r="P22" s="6"/>
      <c r="Q22" s="18"/>
    </row>
    <row r="23" spans="1:17" ht="11.25" customHeight="1">
      <c r="A23" s="14" t="s">
        <v>95</v>
      </c>
      <c r="B23" s="48" t="s">
        <v>33</v>
      </c>
      <c r="C23" s="6"/>
      <c r="D23" s="6"/>
      <c r="E23" s="12"/>
      <c r="F23" s="6"/>
      <c r="G23" s="208"/>
      <c r="I23" s="263"/>
      <c r="J23" s="18"/>
      <c r="L23" s="12"/>
      <c r="M23" s="3"/>
      <c r="N23" s="3"/>
      <c r="O23" s="4"/>
      <c r="P23" s="6"/>
      <c r="Q23" s="18"/>
    </row>
    <row r="24" spans="1:17" ht="11.25" customHeight="1">
      <c r="A24" s="14"/>
      <c r="B24" s="48" t="s">
        <v>38</v>
      </c>
      <c r="C24" s="6"/>
      <c r="D24" s="6"/>
      <c r="E24" s="12"/>
      <c r="F24" s="6"/>
      <c r="G24" s="208"/>
      <c r="I24" s="263"/>
      <c r="J24" s="18"/>
      <c r="L24" s="12"/>
      <c r="M24" s="3"/>
      <c r="N24" s="3"/>
      <c r="O24" s="4"/>
      <c r="P24" s="6"/>
      <c r="Q24" s="18"/>
    </row>
    <row r="25" spans="1:17" ht="11.25" customHeight="1">
      <c r="A25" s="14"/>
      <c r="B25" s="48"/>
      <c r="C25" s="6"/>
      <c r="D25" s="6"/>
      <c r="E25" s="12"/>
      <c r="F25" s="6"/>
      <c r="G25" s="208"/>
      <c r="I25" s="263"/>
      <c r="J25" s="18"/>
      <c r="L25" s="12"/>
      <c r="M25" s="3"/>
      <c r="N25" s="3"/>
      <c r="O25" s="4"/>
      <c r="P25" s="6"/>
      <c r="Q25" s="18"/>
    </row>
    <row r="26" spans="1:17" ht="11.25" customHeight="1">
      <c r="A26" s="143">
        <v>5166</v>
      </c>
      <c r="B26" s="40" t="s">
        <v>166</v>
      </c>
      <c r="C26" s="6"/>
      <c r="D26" s="6"/>
      <c r="E26" s="128">
        <v>90</v>
      </c>
      <c r="F26" s="74">
        <v>91</v>
      </c>
      <c r="G26" s="187">
        <v>90</v>
      </c>
      <c r="I26" s="85"/>
      <c r="J26" s="18"/>
      <c r="L26" s="12"/>
      <c r="M26" s="3"/>
      <c r="N26" s="3"/>
      <c r="O26" s="4"/>
      <c r="P26" s="6"/>
      <c r="Q26" s="18"/>
    </row>
    <row r="27" spans="1:17" ht="11.25" customHeight="1">
      <c r="A27" s="143">
        <v>5166</v>
      </c>
      <c r="B27" s="6" t="s">
        <v>167</v>
      </c>
      <c r="C27" s="6"/>
      <c r="D27" s="6"/>
      <c r="E27" s="128">
        <v>180</v>
      </c>
      <c r="F27" s="74">
        <v>191</v>
      </c>
      <c r="G27" s="209">
        <v>180</v>
      </c>
      <c r="I27" s="85"/>
      <c r="J27" s="18"/>
      <c r="L27" s="12"/>
      <c r="M27" s="3"/>
      <c r="N27" s="3"/>
      <c r="O27" s="4"/>
      <c r="P27" s="6"/>
      <c r="Q27" s="18"/>
    </row>
    <row r="28" spans="1:17" ht="11.25" customHeight="1">
      <c r="A28" s="3">
        <v>5166</v>
      </c>
      <c r="B28" s="40" t="s">
        <v>168</v>
      </c>
      <c r="C28" s="40"/>
      <c r="D28" s="40"/>
      <c r="E28" s="128">
        <v>330</v>
      </c>
      <c r="F28" s="74">
        <v>308</v>
      </c>
      <c r="G28" s="209">
        <v>330</v>
      </c>
      <c r="I28" s="85"/>
      <c r="J28" s="18"/>
      <c r="L28" s="12"/>
      <c r="M28" s="3"/>
      <c r="N28" s="3"/>
      <c r="O28" s="4"/>
      <c r="P28" s="6"/>
      <c r="Q28" s="18"/>
    </row>
    <row r="29" spans="1:17" ht="11.25" customHeight="1">
      <c r="A29" s="3">
        <v>5171</v>
      </c>
      <c r="B29" s="40" t="s">
        <v>126</v>
      </c>
      <c r="C29" s="40"/>
      <c r="D29" s="40"/>
      <c r="E29" s="128"/>
      <c r="F29" s="74"/>
      <c r="G29" s="216"/>
      <c r="I29" s="91">
        <v>3240</v>
      </c>
      <c r="J29" s="151">
        <v>3540</v>
      </c>
      <c r="K29" s="372"/>
      <c r="L29" s="12"/>
      <c r="M29" s="11"/>
      <c r="N29" s="11"/>
      <c r="O29" s="12"/>
      <c r="P29" s="19"/>
      <c r="Q29" s="151">
        <v>3540</v>
      </c>
    </row>
    <row r="30" spans="1:17" ht="11.25" customHeight="1">
      <c r="A30" s="154" t="s">
        <v>6</v>
      </c>
      <c r="B30" s="16"/>
      <c r="C30" s="16"/>
      <c r="D30" s="16"/>
      <c r="E30" s="126">
        <f>SUM(E26:E29)</f>
        <v>600</v>
      </c>
      <c r="F30" s="39">
        <f>SUM(F26:F28)</f>
        <v>590</v>
      </c>
      <c r="G30" s="211">
        <f>SUM(G26:G28)</f>
        <v>600</v>
      </c>
      <c r="I30" s="83">
        <f>SUM(I29)</f>
        <v>3240</v>
      </c>
      <c r="J30" s="127">
        <f>SUM(J29)</f>
        <v>3540</v>
      </c>
      <c r="K30" s="372"/>
      <c r="L30" s="12"/>
      <c r="M30" s="11"/>
      <c r="N30" s="11"/>
      <c r="O30" s="12"/>
      <c r="P30" s="19"/>
      <c r="Q30" s="331">
        <f>SUM(Q29)</f>
        <v>3540</v>
      </c>
    </row>
    <row r="31" spans="1:17" ht="11.25" customHeight="1">
      <c r="A31" s="14"/>
      <c r="B31" s="6"/>
      <c r="C31" s="6"/>
      <c r="D31" s="6"/>
      <c r="E31" s="117"/>
      <c r="F31" s="160"/>
      <c r="G31" s="208"/>
      <c r="I31" s="263"/>
      <c r="J31" s="18"/>
      <c r="L31" s="12"/>
      <c r="M31" s="3"/>
      <c r="N31" s="3"/>
      <c r="O31" s="4"/>
      <c r="P31" s="6"/>
      <c r="Q31" s="18"/>
    </row>
    <row r="32" spans="1:17" ht="11.25" customHeight="1">
      <c r="A32" s="14" t="s">
        <v>187</v>
      </c>
      <c r="B32" s="48" t="s">
        <v>188</v>
      </c>
      <c r="C32" s="6"/>
      <c r="D32" s="6"/>
      <c r="E32" s="117"/>
      <c r="F32" s="160"/>
      <c r="G32" s="208"/>
      <c r="I32" s="263"/>
      <c r="J32" s="18"/>
      <c r="L32" s="12"/>
      <c r="M32" s="3"/>
      <c r="N32" s="3"/>
      <c r="O32" s="4"/>
      <c r="P32" s="6"/>
      <c r="Q32" s="18"/>
    </row>
    <row r="33" spans="1:17" ht="11.25" customHeight="1">
      <c r="A33" s="14"/>
      <c r="B33" s="6"/>
      <c r="C33" s="6"/>
      <c r="D33" s="6"/>
      <c r="E33" s="117"/>
      <c r="F33" s="160"/>
      <c r="G33" s="208"/>
      <c r="I33" s="263"/>
      <c r="J33" s="18"/>
      <c r="L33" s="12"/>
      <c r="M33" s="3"/>
      <c r="N33" s="3"/>
      <c r="O33" s="4"/>
      <c r="P33" s="6"/>
      <c r="Q33" s="18"/>
    </row>
    <row r="34" spans="1:17" ht="11.25" customHeight="1">
      <c r="A34" s="143">
        <v>5339</v>
      </c>
      <c r="B34" s="6" t="s">
        <v>189</v>
      </c>
      <c r="C34" s="6"/>
      <c r="D34" s="6"/>
      <c r="E34" s="128">
        <v>10</v>
      </c>
      <c r="F34" s="157">
        <v>15</v>
      </c>
      <c r="G34" s="208">
        <v>0</v>
      </c>
      <c r="I34" s="263">
        <v>0</v>
      </c>
      <c r="J34" s="18">
        <v>0</v>
      </c>
      <c r="L34" s="12"/>
      <c r="M34" s="3"/>
      <c r="N34" s="3"/>
      <c r="O34" s="4"/>
      <c r="P34" s="6"/>
      <c r="Q34" s="18"/>
    </row>
    <row r="35" spans="1:17" ht="11.25" customHeight="1">
      <c r="A35" s="154" t="s">
        <v>6</v>
      </c>
      <c r="B35" s="16"/>
      <c r="C35" s="16"/>
      <c r="D35" s="16"/>
      <c r="E35" s="126">
        <f>SUM(E34)</f>
        <v>10</v>
      </c>
      <c r="F35" s="127">
        <f>SUM(F34)</f>
        <v>15</v>
      </c>
      <c r="G35" s="211">
        <f>SUM(G34)</f>
        <v>0</v>
      </c>
      <c r="I35" s="86">
        <f>SUM(I34)</f>
        <v>0</v>
      </c>
      <c r="J35" s="132">
        <f>SUM(J34)</f>
        <v>0</v>
      </c>
      <c r="L35" s="12"/>
      <c r="M35" s="3"/>
      <c r="N35" s="3"/>
      <c r="O35" s="4"/>
      <c r="P35" s="6"/>
      <c r="Q35" s="49"/>
    </row>
    <row r="36" spans="1:17" ht="11.25" customHeight="1">
      <c r="A36" s="25"/>
      <c r="B36" s="22"/>
      <c r="C36" s="22"/>
      <c r="D36" s="22"/>
      <c r="E36" s="152"/>
      <c r="F36" s="168"/>
      <c r="G36" s="212"/>
      <c r="I36" s="262"/>
      <c r="J36" s="18"/>
      <c r="L36" s="12"/>
      <c r="M36" s="3"/>
      <c r="N36" s="3"/>
      <c r="O36" s="4"/>
      <c r="P36" s="6"/>
      <c r="Q36" s="18"/>
    </row>
    <row r="37" spans="1:17" ht="11.25" customHeight="1">
      <c r="A37" s="14" t="s">
        <v>190</v>
      </c>
      <c r="B37" s="48" t="s">
        <v>191</v>
      </c>
      <c r="C37" s="6"/>
      <c r="D37" s="6"/>
      <c r="E37" s="117"/>
      <c r="F37" s="37"/>
      <c r="G37" s="208"/>
      <c r="I37" s="263"/>
      <c r="J37" s="18"/>
      <c r="L37" s="19"/>
      <c r="M37" s="6"/>
      <c r="N37" s="6"/>
      <c r="O37" s="6"/>
      <c r="P37" s="6"/>
      <c r="Q37" s="18"/>
    </row>
    <row r="38" spans="1:17" ht="11.25" customHeight="1">
      <c r="A38" s="14"/>
      <c r="B38" s="6"/>
      <c r="C38" s="6"/>
      <c r="D38" s="6"/>
      <c r="E38" s="117"/>
      <c r="F38" s="37"/>
      <c r="G38" s="208"/>
      <c r="I38" s="263"/>
      <c r="J38" s="18"/>
      <c r="L38" s="19"/>
      <c r="M38" s="6"/>
      <c r="N38" s="6"/>
      <c r="O38" s="6"/>
      <c r="P38" s="6"/>
      <c r="Q38" s="18"/>
    </row>
    <row r="39" spans="1:17" ht="11.25" customHeight="1">
      <c r="A39" s="143">
        <v>5339</v>
      </c>
      <c r="B39" s="6" t="s">
        <v>189</v>
      </c>
      <c r="C39" s="6"/>
      <c r="D39" s="6"/>
      <c r="E39" s="128">
        <v>24</v>
      </c>
      <c r="F39" s="74">
        <v>5</v>
      </c>
      <c r="G39" s="208">
        <v>0</v>
      </c>
      <c r="I39" s="263">
        <v>0</v>
      </c>
      <c r="J39" s="18">
        <v>0</v>
      </c>
      <c r="L39" s="19"/>
      <c r="M39" s="6"/>
      <c r="N39" s="6"/>
      <c r="O39" s="6"/>
      <c r="P39" s="6"/>
      <c r="Q39" s="18"/>
    </row>
    <row r="40" spans="1:17" ht="11.25" customHeight="1">
      <c r="A40" s="154" t="s">
        <v>6</v>
      </c>
      <c r="B40" s="16"/>
      <c r="C40" s="16"/>
      <c r="D40" s="16"/>
      <c r="E40" s="126">
        <f>SUM(E39)</f>
        <v>24</v>
      </c>
      <c r="F40" s="39">
        <f>SUM(F39)</f>
        <v>5</v>
      </c>
      <c r="G40" s="211">
        <f>SUM(G39)</f>
        <v>0</v>
      </c>
      <c r="I40" s="86">
        <f>SUM(I39)</f>
        <v>0</v>
      </c>
      <c r="J40" s="132">
        <f>SUM(J39)</f>
        <v>0</v>
      </c>
      <c r="L40" s="19"/>
      <c r="M40" s="6"/>
      <c r="N40" s="6"/>
      <c r="O40" s="6"/>
      <c r="P40" s="6"/>
      <c r="Q40" s="49"/>
    </row>
    <row r="41" spans="1:17" ht="11.25" customHeight="1">
      <c r="A41" s="25"/>
      <c r="B41" s="22"/>
      <c r="C41" s="22"/>
      <c r="D41" s="165"/>
      <c r="E41" s="152"/>
      <c r="F41" s="152"/>
      <c r="G41" s="212"/>
      <c r="I41" s="262"/>
      <c r="J41" s="18"/>
      <c r="L41" s="19"/>
      <c r="M41" s="6"/>
      <c r="N41" s="6"/>
      <c r="O41" s="6"/>
      <c r="P41" s="6"/>
      <c r="Q41" s="18"/>
    </row>
    <row r="42" spans="1:17" ht="12.75">
      <c r="A42" s="47" t="s">
        <v>78</v>
      </c>
      <c r="B42" s="48" t="s">
        <v>36</v>
      </c>
      <c r="C42" s="6"/>
      <c r="D42" s="18"/>
      <c r="E42" s="117"/>
      <c r="F42" s="117"/>
      <c r="G42" s="208"/>
      <c r="I42" s="81"/>
      <c r="J42" s="18"/>
      <c r="K42" s="6"/>
      <c r="L42" s="19"/>
      <c r="M42" s="6"/>
      <c r="N42" s="6"/>
      <c r="O42" s="6"/>
      <c r="P42" s="6"/>
      <c r="Q42" s="18"/>
    </row>
    <row r="43" spans="1:17" ht="12.75">
      <c r="A43" s="2">
        <v>5169</v>
      </c>
      <c r="B43" s="1" t="s">
        <v>9</v>
      </c>
      <c r="C43" s="1"/>
      <c r="D43" s="141"/>
      <c r="E43" s="157">
        <v>300</v>
      </c>
      <c r="F43" s="157">
        <v>300</v>
      </c>
      <c r="G43" s="213">
        <v>300</v>
      </c>
      <c r="I43" s="82">
        <v>300</v>
      </c>
      <c r="J43" s="18">
        <v>300</v>
      </c>
      <c r="L43" s="13"/>
      <c r="M43" s="3"/>
      <c r="N43" s="3"/>
      <c r="O43" s="4"/>
      <c r="P43" s="6"/>
      <c r="Q43" s="18">
        <v>300</v>
      </c>
    </row>
    <row r="44" spans="1:17" ht="12.75">
      <c r="A44" s="154" t="s">
        <v>6</v>
      </c>
      <c r="B44" s="16"/>
      <c r="C44" s="16"/>
      <c r="D44" s="16"/>
      <c r="E44" s="126">
        <f>SUM(E43)</f>
        <v>300</v>
      </c>
      <c r="F44" s="127">
        <f>SUM(F43)</f>
        <v>300</v>
      </c>
      <c r="G44" s="211">
        <f>SUM(G43)</f>
        <v>300</v>
      </c>
      <c r="I44" s="86">
        <f>SUM(I43)</f>
        <v>300</v>
      </c>
      <c r="J44" s="132">
        <f>SUM(J43)</f>
        <v>300</v>
      </c>
      <c r="L44" s="19"/>
      <c r="M44" s="6"/>
      <c r="N44" s="3"/>
      <c r="O44" s="4"/>
      <c r="P44" s="6"/>
      <c r="Q44" s="49">
        <f>SUM(Q43)</f>
        <v>300</v>
      </c>
    </row>
    <row r="45" spans="1:17" ht="12.75">
      <c r="A45" s="188"/>
      <c r="B45" s="22"/>
      <c r="C45" s="22"/>
      <c r="D45" s="22"/>
      <c r="E45" s="12"/>
      <c r="F45" s="160"/>
      <c r="G45" s="208"/>
      <c r="I45" s="264"/>
      <c r="J45" s="18"/>
      <c r="L45" s="19"/>
      <c r="M45" s="6"/>
      <c r="N45" s="6"/>
      <c r="O45" s="6"/>
      <c r="P45" s="6"/>
      <c r="Q45" s="18"/>
    </row>
    <row r="46" spans="1:17" s="6" customFormat="1" ht="12.75">
      <c r="A46" s="47" t="s">
        <v>79</v>
      </c>
      <c r="B46" s="48" t="s">
        <v>7</v>
      </c>
      <c r="E46" s="4"/>
      <c r="F46" s="151"/>
      <c r="G46" s="203"/>
      <c r="I46" s="80"/>
      <c r="J46" s="18"/>
      <c r="L46" s="19"/>
      <c r="Q46" s="18"/>
    </row>
    <row r="47" spans="1:17" s="6" customFormat="1" ht="12.75">
      <c r="A47" s="47"/>
      <c r="B47" s="48"/>
      <c r="E47" s="4"/>
      <c r="F47" s="151"/>
      <c r="G47" s="203"/>
      <c r="I47" s="80"/>
      <c r="J47" s="18"/>
      <c r="L47" s="19"/>
      <c r="Q47" s="18"/>
    </row>
    <row r="48" spans="1:17" s="6" customFormat="1" ht="12.75">
      <c r="A48" s="143">
        <v>5169</v>
      </c>
      <c r="B48" s="40" t="s">
        <v>9</v>
      </c>
      <c r="E48" s="128">
        <v>485</v>
      </c>
      <c r="F48" s="157">
        <v>130</v>
      </c>
      <c r="G48" s="203">
        <v>135</v>
      </c>
      <c r="I48" s="80">
        <v>135</v>
      </c>
      <c r="J48" s="18">
        <v>135</v>
      </c>
      <c r="L48" s="19"/>
      <c r="Q48" s="18">
        <v>135</v>
      </c>
    </row>
    <row r="49" spans="1:17" ht="12.75">
      <c r="A49" s="3">
        <v>5194</v>
      </c>
      <c r="B49" s="6" t="s">
        <v>35</v>
      </c>
      <c r="C49" s="6"/>
      <c r="D49" s="6"/>
      <c r="E49" s="12">
        <v>25</v>
      </c>
      <c r="F49" s="151">
        <v>30</v>
      </c>
      <c r="G49" s="203">
        <v>25</v>
      </c>
      <c r="I49" s="81">
        <v>25</v>
      </c>
      <c r="J49" s="18">
        <v>25</v>
      </c>
      <c r="L49" s="4"/>
      <c r="M49" s="3"/>
      <c r="N49" s="3"/>
      <c r="O49" s="4"/>
      <c r="P49" s="6"/>
      <c r="Q49" s="18">
        <v>25</v>
      </c>
    </row>
    <row r="50" spans="1:17" ht="12.75">
      <c r="A50" s="166" t="s">
        <v>195</v>
      </c>
      <c r="B50" s="6" t="s">
        <v>196</v>
      </c>
      <c r="C50" s="6"/>
      <c r="D50" s="6"/>
      <c r="E50" s="12">
        <v>102</v>
      </c>
      <c r="F50" s="151">
        <v>155</v>
      </c>
      <c r="G50" s="203">
        <v>0</v>
      </c>
      <c r="I50" s="81">
        <v>0</v>
      </c>
      <c r="J50" s="18">
        <v>0</v>
      </c>
      <c r="L50" s="4"/>
      <c r="M50" s="3"/>
      <c r="N50" s="3"/>
      <c r="O50" s="4"/>
      <c r="P50" s="6"/>
      <c r="Q50" s="18">
        <v>0</v>
      </c>
    </row>
    <row r="51" spans="1:17" ht="12.75">
      <c r="A51" s="3">
        <v>521</v>
      </c>
      <c r="B51" s="6" t="s">
        <v>246</v>
      </c>
      <c r="C51" s="6"/>
      <c r="D51" s="6"/>
      <c r="E51" s="12">
        <v>30</v>
      </c>
      <c r="F51" s="151">
        <v>150</v>
      </c>
      <c r="G51" s="203">
        <v>0</v>
      </c>
      <c r="I51" s="81">
        <v>0</v>
      </c>
      <c r="J51" s="18">
        <v>0</v>
      </c>
      <c r="L51" s="4"/>
      <c r="M51" s="3"/>
      <c r="N51" s="3"/>
      <c r="O51" s="4"/>
      <c r="P51" s="6"/>
      <c r="Q51" s="18">
        <v>0</v>
      </c>
    </row>
    <row r="52" spans="1:17" ht="13.5" thickBot="1">
      <c r="A52" s="154" t="s">
        <v>10</v>
      </c>
      <c r="B52" s="16"/>
      <c r="C52" s="16"/>
      <c r="D52" s="16"/>
      <c r="E52" s="126">
        <f>SUM(E48:E51)</f>
        <v>642</v>
      </c>
      <c r="F52" s="127">
        <f>SUM(F48:F51)</f>
        <v>465</v>
      </c>
      <c r="G52" s="214">
        <f>SUM(G48:G51)</f>
        <v>160</v>
      </c>
      <c r="I52" s="86">
        <f>SUM(I48:I51)</f>
        <v>160</v>
      </c>
      <c r="J52" s="132">
        <f>SUM(J48:J51)</f>
        <v>160</v>
      </c>
      <c r="L52" s="5"/>
      <c r="M52" s="2"/>
      <c r="N52" s="2"/>
      <c r="O52" s="5"/>
      <c r="P52" s="6"/>
      <c r="Q52" s="132">
        <f>SUM(Q48:Q51)</f>
        <v>160</v>
      </c>
    </row>
    <row r="53" spans="1:17" ht="12.75">
      <c r="A53" s="15"/>
      <c r="B53" s="6"/>
      <c r="C53" s="6"/>
      <c r="D53" s="6"/>
      <c r="E53" s="6"/>
      <c r="F53" s="37"/>
      <c r="G53" s="153"/>
      <c r="I53" s="37"/>
      <c r="L53" s="6"/>
      <c r="M53" s="6"/>
      <c r="N53" s="6"/>
      <c r="O53" s="6"/>
      <c r="P53" s="6"/>
      <c r="Q53" s="6"/>
    </row>
    <row r="54" spans="1:17" ht="12.75">
      <c r="A54" s="15"/>
      <c r="B54" s="6"/>
      <c r="C54" s="6"/>
      <c r="D54" s="6"/>
      <c r="E54" s="6"/>
      <c r="F54" s="37"/>
      <c r="G54" s="305">
        <v>4</v>
      </c>
      <c r="I54" s="37"/>
      <c r="L54" s="6"/>
      <c r="M54" s="6"/>
      <c r="N54" s="6"/>
      <c r="O54" s="6"/>
      <c r="P54" s="6"/>
      <c r="Q54" s="6"/>
    </row>
    <row r="55" spans="1:17" ht="13.5" thickBot="1">
      <c r="A55" s="15"/>
      <c r="B55" s="6"/>
      <c r="C55" s="6"/>
      <c r="D55" s="6"/>
      <c r="E55" s="6"/>
      <c r="F55" s="37" t="s">
        <v>208</v>
      </c>
      <c r="G55" s="153"/>
      <c r="I55" s="37"/>
      <c r="L55" s="6"/>
      <c r="M55" s="6"/>
      <c r="N55" s="6"/>
      <c r="O55" s="6"/>
      <c r="P55" s="6"/>
      <c r="Q55" s="6"/>
    </row>
    <row r="56" spans="1:17" ht="12.75">
      <c r="A56" s="111" t="s">
        <v>0</v>
      </c>
      <c r="B56" s="56" t="s">
        <v>1</v>
      </c>
      <c r="C56" s="31"/>
      <c r="D56" s="32"/>
      <c r="E56" s="112" t="s">
        <v>192</v>
      </c>
      <c r="F56" s="136" t="s">
        <v>192</v>
      </c>
      <c r="G56" s="69" t="s">
        <v>280</v>
      </c>
      <c r="I56" s="301" t="s">
        <v>158</v>
      </c>
      <c r="J56" s="43" t="s">
        <v>155</v>
      </c>
      <c r="L56" s="6"/>
      <c r="M56" s="6"/>
      <c r="N56" s="6"/>
      <c r="O56" s="6"/>
      <c r="P56" s="6"/>
      <c r="Q56" s="43" t="s">
        <v>155</v>
      </c>
    </row>
    <row r="57" spans="1:17" ht="13.5" thickBot="1">
      <c r="A57" s="138" t="s">
        <v>5</v>
      </c>
      <c r="B57" s="134"/>
      <c r="C57" s="34"/>
      <c r="D57" s="59"/>
      <c r="E57" s="92" t="s">
        <v>154</v>
      </c>
      <c r="F57" s="137" t="s">
        <v>134</v>
      </c>
      <c r="G57" s="106" t="s">
        <v>156</v>
      </c>
      <c r="I57" s="302" t="s">
        <v>157</v>
      </c>
      <c r="J57" s="46" t="s">
        <v>219</v>
      </c>
      <c r="L57" s="6"/>
      <c r="M57" s="6"/>
      <c r="N57" s="6"/>
      <c r="O57" s="6"/>
      <c r="P57" s="6"/>
      <c r="Q57" s="46" t="s">
        <v>220</v>
      </c>
    </row>
    <row r="58" spans="1:17" s="6" customFormat="1" ht="12.75">
      <c r="A58" s="56"/>
      <c r="B58" s="31"/>
      <c r="C58" s="31"/>
      <c r="D58" s="155"/>
      <c r="E58" s="22"/>
      <c r="F58" s="57"/>
      <c r="G58" s="218"/>
      <c r="I58" s="265"/>
      <c r="J58" s="155"/>
      <c r="Q58" s="155"/>
    </row>
    <row r="59" spans="1:17" s="6" customFormat="1" ht="12.75">
      <c r="A59" s="47" t="s">
        <v>80</v>
      </c>
      <c r="B59" s="48" t="s">
        <v>11</v>
      </c>
      <c r="D59" s="18"/>
      <c r="F59" s="4"/>
      <c r="G59" s="203"/>
      <c r="I59" s="80"/>
      <c r="J59" s="18"/>
      <c r="Q59" s="18"/>
    </row>
    <row r="60" spans="1:17" s="6" customFormat="1" ht="12.75">
      <c r="A60" s="166">
        <v>522</v>
      </c>
      <c r="B60" s="6" t="s">
        <v>12</v>
      </c>
      <c r="D60" s="18"/>
      <c r="E60" s="217">
        <v>327</v>
      </c>
      <c r="F60" s="217">
        <v>480</v>
      </c>
      <c r="G60" s="187">
        <v>250</v>
      </c>
      <c r="I60" s="81">
        <v>250</v>
      </c>
      <c r="J60" s="18">
        <v>250</v>
      </c>
      <c r="Q60" s="18">
        <v>250</v>
      </c>
    </row>
    <row r="61" spans="1:17" s="6" customFormat="1" ht="12.75">
      <c r="A61" s="154" t="s">
        <v>6</v>
      </c>
      <c r="B61" s="16"/>
      <c r="C61" s="16"/>
      <c r="D61" s="49"/>
      <c r="E61" s="131">
        <f>SUM(E60)</f>
        <v>327</v>
      </c>
      <c r="F61" s="131">
        <f>SUM(F60)</f>
        <v>480</v>
      </c>
      <c r="G61" s="211">
        <f>SUM(G60)</f>
        <v>250</v>
      </c>
      <c r="I61" s="86">
        <f>SUM(I60)</f>
        <v>250</v>
      </c>
      <c r="J61" s="132">
        <f>SUM(J60)</f>
        <v>250</v>
      </c>
      <c r="K61" s="16"/>
      <c r="L61" s="16"/>
      <c r="M61" s="16"/>
      <c r="N61" s="16"/>
      <c r="O61" s="16"/>
      <c r="P61" s="16"/>
      <c r="Q61" s="132">
        <f>SUM(Q60)</f>
        <v>250</v>
      </c>
    </row>
    <row r="62" spans="1:17" s="6" customFormat="1" ht="12.75">
      <c r="A62" s="3"/>
      <c r="D62" s="18"/>
      <c r="E62" s="4"/>
      <c r="F62" s="4"/>
      <c r="G62" s="203"/>
      <c r="I62" s="80"/>
      <c r="J62" s="18"/>
      <c r="Q62" s="18"/>
    </row>
    <row r="63" spans="1:17" s="6" customFormat="1" ht="12.75">
      <c r="A63" s="47" t="s">
        <v>133</v>
      </c>
      <c r="B63" s="48" t="s">
        <v>178</v>
      </c>
      <c r="D63" s="18"/>
      <c r="E63" s="4"/>
      <c r="F63" s="4"/>
      <c r="G63" s="203"/>
      <c r="I63" s="80"/>
      <c r="J63" s="18"/>
      <c r="Q63" s="18"/>
    </row>
    <row r="64" spans="1:17" s="6" customFormat="1" ht="12.75">
      <c r="A64" s="47"/>
      <c r="B64" s="48" t="s">
        <v>177</v>
      </c>
      <c r="D64" s="18"/>
      <c r="E64" s="4"/>
      <c r="F64" s="4"/>
      <c r="G64" s="203"/>
      <c r="I64" s="80"/>
      <c r="J64" s="18"/>
      <c r="Q64" s="18"/>
    </row>
    <row r="65" spans="1:17" s="6" customFormat="1" ht="12.75">
      <c r="A65" s="143">
        <v>513</v>
      </c>
      <c r="B65" s="40" t="s">
        <v>8</v>
      </c>
      <c r="D65" s="18"/>
      <c r="E65" s="4">
        <v>70</v>
      </c>
      <c r="F65" s="4"/>
      <c r="G65" s="203">
        <v>70</v>
      </c>
      <c r="I65" s="80">
        <v>72</v>
      </c>
      <c r="J65" s="18">
        <v>74</v>
      </c>
      <c r="Q65" s="18">
        <v>76</v>
      </c>
    </row>
    <row r="66" spans="1:17" s="6" customFormat="1" ht="12.75">
      <c r="A66" s="166">
        <v>515</v>
      </c>
      <c r="B66" s="6" t="s">
        <v>203</v>
      </c>
      <c r="D66" s="18"/>
      <c r="E66" s="12">
        <v>7</v>
      </c>
      <c r="F66" s="12">
        <v>35</v>
      </c>
      <c r="G66" s="203">
        <v>67</v>
      </c>
      <c r="I66" s="80">
        <v>69</v>
      </c>
      <c r="J66" s="18">
        <v>71</v>
      </c>
      <c r="Q66" s="18">
        <v>74</v>
      </c>
    </row>
    <row r="67" spans="1:17" s="6" customFormat="1" ht="12.75">
      <c r="A67" s="166">
        <v>516</v>
      </c>
      <c r="B67" s="6" t="s">
        <v>9</v>
      </c>
      <c r="D67" s="18"/>
      <c r="E67" s="12">
        <v>162</v>
      </c>
      <c r="F67" s="12">
        <v>5</v>
      </c>
      <c r="G67" s="203">
        <v>103</v>
      </c>
      <c r="I67" s="80">
        <v>106</v>
      </c>
      <c r="J67" s="18">
        <v>109</v>
      </c>
      <c r="Q67" s="18">
        <v>112</v>
      </c>
    </row>
    <row r="68" spans="1:17" s="6" customFormat="1" ht="12.75">
      <c r="A68" s="166">
        <v>522</v>
      </c>
      <c r="B68" s="6" t="s">
        <v>210</v>
      </c>
      <c r="D68" s="18"/>
      <c r="E68" s="12">
        <v>8</v>
      </c>
      <c r="F68" s="12">
        <v>250</v>
      </c>
      <c r="G68" s="203">
        <v>0</v>
      </c>
      <c r="I68" s="80">
        <v>0</v>
      </c>
      <c r="J68" s="18">
        <v>0</v>
      </c>
      <c r="Q68" s="18">
        <v>0</v>
      </c>
    </row>
    <row r="69" spans="1:17" s="6" customFormat="1" ht="12.75">
      <c r="A69" s="166">
        <v>5171</v>
      </c>
      <c r="B69" s="6" t="s">
        <v>247</v>
      </c>
      <c r="D69" s="18"/>
      <c r="E69" s="12">
        <v>8</v>
      </c>
      <c r="F69" s="12"/>
      <c r="G69" s="203">
        <v>0</v>
      </c>
      <c r="I69" s="80">
        <v>0</v>
      </c>
      <c r="J69" s="18">
        <v>0</v>
      </c>
      <c r="Q69" s="18">
        <v>0</v>
      </c>
    </row>
    <row r="70" spans="1:17" s="6" customFormat="1" ht="12.75">
      <c r="A70" s="166">
        <v>612</v>
      </c>
      <c r="B70" s="6" t="s">
        <v>138</v>
      </c>
      <c r="D70" s="18"/>
      <c r="E70" s="12">
        <v>2150</v>
      </c>
      <c r="F70" s="12">
        <v>3605</v>
      </c>
      <c r="G70" s="200">
        <v>15000</v>
      </c>
      <c r="I70" s="12">
        <v>0</v>
      </c>
      <c r="J70" s="18">
        <v>0</v>
      </c>
      <c r="Q70" s="18">
        <v>0</v>
      </c>
    </row>
    <row r="71" spans="1:17" s="6" customFormat="1" ht="12.75">
      <c r="A71" s="154" t="s">
        <v>6</v>
      </c>
      <c r="B71" s="16"/>
      <c r="C71" s="16"/>
      <c r="D71" s="49"/>
      <c r="E71" s="126">
        <f>SUM(E65:E70)</f>
        <v>2405</v>
      </c>
      <c r="F71" s="126">
        <f>SUM(F66:F70)</f>
        <v>3895</v>
      </c>
      <c r="G71" s="375">
        <f>SUM(G65:G70)</f>
        <v>15240</v>
      </c>
      <c r="I71" s="126">
        <f>SUM(I65:I70)</f>
        <v>247</v>
      </c>
      <c r="J71" s="132">
        <f>SUM(J65:J70)</f>
        <v>254</v>
      </c>
      <c r="K71" s="16"/>
      <c r="L71" s="16"/>
      <c r="M71" s="16"/>
      <c r="N71" s="16"/>
      <c r="O71" s="16"/>
      <c r="P71" s="16"/>
      <c r="Q71" s="132">
        <f>SUM(Q65:Q70)</f>
        <v>262</v>
      </c>
    </row>
    <row r="72" spans="1:17" s="6" customFormat="1" ht="12.75">
      <c r="A72" s="14"/>
      <c r="D72" s="18"/>
      <c r="E72" s="117"/>
      <c r="F72" s="117"/>
      <c r="G72" s="207"/>
      <c r="I72" s="117"/>
      <c r="J72" s="259"/>
      <c r="Q72" s="18"/>
    </row>
    <row r="73" spans="1:17" s="6" customFormat="1" ht="12.75">
      <c r="A73" s="47" t="s">
        <v>81</v>
      </c>
      <c r="B73" s="48" t="s">
        <v>13</v>
      </c>
      <c r="D73" s="18"/>
      <c r="E73" s="4"/>
      <c r="F73" s="4"/>
      <c r="G73" s="203"/>
      <c r="I73" s="80"/>
      <c r="J73" s="18"/>
      <c r="Q73" s="18"/>
    </row>
    <row r="74" spans="1:17" ht="12.75">
      <c r="A74" s="166">
        <v>522</v>
      </c>
      <c r="B74" s="6" t="s">
        <v>12</v>
      </c>
      <c r="C74" s="6"/>
      <c r="D74" s="18"/>
      <c r="E74" s="4">
        <v>304</v>
      </c>
      <c r="F74" s="4">
        <v>191</v>
      </c>
      <c r="G74" s="213">
        <v>100</v>
      </c>
      <c r="I74" s="81">
        <v>100</v>
      </c>
      <c r="J74" s="18">
        <v>100</v>
      </c>
      <c r="L74" s="4"/>
      <c r="M74" s="3"/>
      <c r="N74" s="3"/>
      <c r="O74" s="4"/>
      <c r="P74" s="6"/>
      <c r="Q74" s="18">
        <v>100</v>
      </c>
    </row>
    <row r="75" spans="1:17" ht="12.75">
      <c r="A75" s="154" t="s">
        <v>75</v>
      </c>
      <c r="B75" s="16"/>
      <c r="C75" s="16"/>
      <c r="D75" s="16"/>
      <c r="E75" s="131">
        <f>SUM(E74)</f>
        <v>304</v>
      </c>
      <c r="F75" s="154">
        <f>SUM(F74)</f>
        <v>191</v>
      </c>
      <c r="G75" s="215">
        <f>SUM(G74)</f>
        <v>100</v>
      </c>
      <c r="H75" s="6"/>
      <c r="I75" s="86">
        <f>SUM(I74)</f>
        <v>100</v>
      </c>
      <c r="J75" s="132">
        <f>SUM(J74)</f>
        <v>100</v>
      </c>
      <c r="K75" s="16"/>
      <c r="L75" s="20"/>
      <c r="M75" s="189"/>
      <c r="N75" s="189"/>
      <c r="O75" s="20"/>
      <c r="P75" s="16"/>
      <c r="Q75" s="20">
        <f>SUM(Q74)</f>
        <v>100</v>
      </c>
    </row>
    <row r="76" spans="1:17" ht="12.75">
      <c r="A76" s="14"/>
      <c r="B76" s="6"/>
      <c r="C76" s="6"/>
      <c r="D76" s="6"/>
      <c r="E76" s="25"/>
      <c r="F76" s="15"/>
      <c r="G76" s="208"/>
      <c r="H76" s="6"/>
      <c r="I76" s="262"/>
      <c r="J76" s="15"/>
      <c r="K76" s="6"/>
      <c r="L76" s="6"/>
      <c r="M76" s="6"/>
      <c r="N76" s="6"/>
      <c r="O76" s="6"/>
      <c r="P76" s="6"/>
      <c r="Q76" s="4"/>
    </row>
    <row r="77" spans="1:17" ht="12.75">
      <c r="A77" s="47" t="s">
        <v>221</v>
      </c>
      <c r="B77" s="48" t="s">
        <v>222</v>
      </c>
      <c r="C77" s="6"/>
      <c r="D77" s="6"/>
      <c r="E77" s="14"/>
      <c r="F77" s="15"/>
      <c r="G77" s="208"/>
      <c r="H77" s="6"/>
      <c r="I77" s="263"/>
      <c r="J77" s="15"/>
      <c r="L77" s="6"/>
      <c r="M77" s="6"/>
      <c r="N77" s="6"/>
      <c r="O77" s="6"/>
      <c r="P77" s="6"/>
      <c r="Q77" s="4"/>
    </row>
    <row r="78" spans="1:17" ht="12.75">
      <c r="A78" s="143">
        <v>6359</v>
      </c>
      <c r="B78" s="6" t="s">
        <v>223</v>
      </c>
      <c r="C78" s="6"/>
      <c r="D78" s="6"/>
      <c r="E78" s="143">
        <v>60</v>
      </c>
      <c r="F78" s="15"/>
      <c r="G78" s="209"/>
      <c r="H78" s="40"/>
      <c r="I78" s="85"/>
      <c r="J78" s="40"/>
      <c r="L78" s="6"/>
      <c r="M78" s="6"/>
      <c r="N78" s="6"/>
      <c r="O78" s="6"/>
      <c r="P78" s="6"/>
      <c r="Q78" s="4"/>
    </row>
    <row r="79" spans="1:17" ht="12.75">
      <c r="A79" s="154" t="s">
        <v>6</v>
      </c>
      <c r="B79" s="16"/>
      <c r="C79" s="16"/>
      <c r="D79" s="16"/>
      <c r="E79" s="154">
        <f>SUM(E78)</f>
        <v>60</v>
      </c>
      <c r="F79" s="38"/>
      <c r="G79" s="211">
        <f>SUM(G78)</f>
        <v>0</v>
      </c>
      <c r="H79" s="6"/>
      <c r="I79" s="86">
        <f>SUM(I78)</f>
        <v>0</v>
      </c>
      <c r="J79" s="38">
        <f>SUM(J78)</f>
        <v>0</v>
      </c>
      <c r="K79" s="16"/>
      <c r="L79" s="16"/>
      <c r="M79" s="16"/>
      <c r="N79" s="16"/>
      <c r="O79" s="16"/>
      <c r="P79" s="16"/>
      <c r="Q79" s="131">
        <f>SUM(Q78)</f>
        <v>0</v>
      </c>
    </row>
    <row r="80" spans="1:17" s="6" customFormat="1" ht="12.75">
      <c r="A80" s="188"/>
      <c r="B80" s="22"/>
      <c r="C80" s="22"/>
      <c r="D80" s="165"/>
      <c r="G80" s="204"/>
      <c r="I80" s="81"/>
      <c r="Q80" s="4"/>
    </row>
    <row r="81" spans="1:17" ht="12.75">
      <c r="A81" s="47" t="s">
        <v>204</v>
      </c>
      <c r="B81" s="48" t="s">
        <v>205</v>
      </c>
      <c r="C81" s="6"/>
      <c r="D81" s="18"/>
      <c r="E81" s="18"/>
      <c r="F81" s="6"/>
      <c r="G81" s="204"/>
      <c r="I81" s="81"/>
      <c r="J81" s="18"/>
      <c r="K81" s="6"/>
      <c r="L81" s="6"/>
      <c r="M81" s="6"/>
      <c r="N81" s="6"/>
      <c r="O81" s="6"/>
      <c r="P81" s="6"/>
      <c r="Q81" s="4"/>
    </row>
    <row r="82" spans="1:17" ht="12.75">
      <c r="A82" s="3"/>
      <c r="B82" s="6" t="s">
        <v>206</v>
      </c>
      <c r="C82" s="6"/>
      <c r="D82" s="18"/>
      <c r="E82" s="18">
        <v>900</v>
      </c>
      <c r="F82" s="6"/>
      <c r="G82" s="213">
        <v>900</v>
      </c>
      <c r="I82" s="82">
        <v>900</v>
      </c>
      <c r="J82" s="18">
        <v>900</v>
      </c>
      <c r="K82" s="6"/>
      <c r="L82" s="6"/>
      <c r="M82" s="6"/>
      <c r="N82" s="6"/>
      <c r="O82" s="6"/>
      <c r="P82" s="6"/>
      <c r="Q82" s="4">
        <v>900</v>
      </c>
    </row>
    <row r="83" spans="1:17" ht="12.75">
      <c r="A83" s="154" t="s">
        <v>207</v>
      </c>
      <c r="B83" s="16"/>
      <c r="C83" s="16"/>
      <c r="D83" s="49"/>
      <c r="E83" s="132">
        <f>SUM(E82)</f>
        <v>900</v>
      </c>
      <c r="F83" s="16"/>
      <c r="G83" s="215">
        <f>SUM(G82)</f>
        <v>900</v>
      </c>
      <c r="I83" s="86">
        <f>SUM(I82)</f>
        <v>900</v>
      </c>
      <c r="J83" s="132">
        <f>SUM(J82)</f>
        <v>900</v>
      </c>
      <c r="K83" s="16"/>
      <c r="L83" s="16"/>
      <c r="M83" s="16"/>
      <c r="N83" s="16"/>
      <c r="O83" s="16"/>
      <c r="P83" s="16"/>
      <c r="Q83" s="20">
        <f>SUM(Q82)</f>
        <v>900</v>
      </c>
    </row>
    <row r="84" spans="1:17" ht="12.75">
      <c r="A84" s="188"/>
      <c r="B84" s="22"/>
      <c r="C84" s="22"/>
      <c r="D84" s="165"/>
      <c r="E84" s="6"/>
      <c r="F84" s="116"/>
      <c r="G84" s="204"/>
      <c r="I84" s="267"/>
      <c r="J84" s="116"/>
      <c r="L84" s="6"/>
      <c r="M84" s="6"/>
      <c r="N84" s="6"/>
      <c r="O84" s="6"/>
      <c r="P84" s="6"/>
      <c r="Q84" s="18"/>
    </row>
    <row r="85" spans="1:17" s="6" customFormat="1" ht="12.75">
      <c r="A85" s="47" t="s">
        <v>82</v>
      </c>
      <c r="B85" s="48" t="s">
        <v>37</v>
      </c>
      <c r="D85" s="18"/>
      <c r="F85" s="4"/>
      <c r="G85" s="204"/>
      <c r="I85" s="78"/>
      <c r="J85" s="4"/>
      <c r="Q85" s="18"/>
    </row>
    <row r="86" spans="1:17" ht="12.75">
      <c r="A86" s="3"/>
      <c r="B86" s="48"/>
      <c r="C86" s="6"/>
      <c r="D86" s="18"/>
      <c r="E86" s="6"/>
      <c r="F86" s="4"/>
      <c r="G86" s="204"/>
      <c r="I86" s="78"/>
      <c r="J86" s="4"/>
      <c r="L86" s="5"/>
      <c r="M86" s="3"/>
      <c r="N86" s="3"/>
      <c r="O86" s="4"/>
      <c r="P86" s="6"/>
      <c r="Q86" s="18"/>
    </row>
    <row r="87" spans="1:17" ht="12.75">
      <c r="A87" s="3">
        <v>5166</v>
      </c>
      <c r="B87" s="40" t="s">
        <v>259</v>
      </c>
      <c r="C87" s="6"/>
      <c r="D87" s="18"/>
      <c r="E87" s="6">
        <v>298</v>
      </c>
      <c r="F87" s="4">
        <v>521</v>
      </c>
      <c r="G87" s="204">
        <v>378</v>
      </c>
      <c r="I87" s="78"/>
      <c r="J87" s="4"/>
      <c r="L87" s="4"/>
      <c r="M87" s="3"/>
      <c r="N87" s="3"/>
      <c r="O87" s="4"/>
      <c r="P87" s="6"/>
      <c r="Q87" s="18"/>
    </row>
    <row r="88" spans="1:17" ht="12.75">
      <c r="A88" s="3">
        <v>5166</v>
      </c>
      <c r="B88" s="40" t="s">
        <v>260</v>
      </c>
      <c r="C88" s="6"/>
      <c r="D88" s="18"/>
      <c r="E88" s="6">
        <v>192</v>
      </c>
      <c r="F88" s="4">
        <v>347</v>
      </c>
      <c r="G88" s="204">
        <v>112</v>
      </c>
      <c r="I88" s="78"/>
      <c r="J88" s="4"/>
      <c r="L88" s="4"/>
      <c r="M88" s="3"/>
      <c r="N88" s="3"/>
      <c r="O88" s="4"/>
      <c r="P88" s="6"/>
      <c r="Q88" s="18"/>
    </row>
    <row r="89" spans="1:17" ht="12.75">
      <c r="A89" s="3">
        <v>5166</v>
      </c>
      <c r="B89" s="40" t="s">
        <v>261</v>
      </c>
      <c r="C89" s="40"/>
      <c r="D89" s="173"/>
      <c r="E89" s="19">
        <v>700</v>
      </c>
      <c r="F89" s="12">
        <v>1314</v>
      </c>
      <c r="G89" s="205">
        <v>700</v>
      </c>
      <c r="I89" s="78"/>
      <c r="J89" s="4"/>
      <c r="L89" s="4"/>
      <c r="M89" s="3"/>
      <c r="N89" s="3"/>
      <c r="O89" s="4"/>
      <c r="P89" s="6"/>
      <c r="Q89" s="18"/>
    </row>
    <row r="90" spans="1:17" ht="12.75">
      <c r="A90" s="3">
        <v>5166</v>
      </c>
      <c r="B90" s="40" t="s">
        <v>262</v>
      </c>
      <c r="C90" s="40"/>
      <c r="D90" s="173"/>
      <c r="E90" s="19">
        <v>35</v>
      </c>
      <c r="F90" s="12">
        <v>35</v>
      </c>
      <c r="G90" s="204">
        <v>35</v>
      </c>
      <c r="I90" s="78"/>
      <c r="J90" s="4"/>
      <c r="L90" s="4"/>
      <c r="M90" s="3"/>
      <c r="N90" s="3"/>
      <c r="O90" s="4"/>
      <c r="P90" s="6"/>
      <c r="Q90" s="18"/>
    </row>
    <row r="91" spans="1:17" ht="12.75">
      <c r="A91" s="3">
        <v>5171</v>
      </c>
      <c r="B91" s="40" t="s">
        <v>258</v>
      </c>
      <c r="C91" s="40"/>
      <c r="D91" s="173"/>
      <c r="E91" s="19"/>
      <c r="F91" s="12"/>
      <c r="G91" s="204">
        <v>200</v>
      </c>
      <c r="I91" s="78">
        <v>112</v>
      </c>
      <c r="J91" s="5"/>
      <c r="L91" s="4"/>
      <c r="M91" s="3"/>
      <c r="N91" s="3"/>
      <c r="O91" s="4"/>
      <c r="P91" s="6"/>
      <c r="Q91" s="18"/>
    </row>
    <row r="92" spans="1:17" ht="12.75">
      <c r="A92" s="154" t="s">
        <v>6</v>
      </c>
      <c r="B92" s="16"/>
      <c r="C92" s="16"/>
      <c r="D92" s="49"/>
      <c r="E92" s="39">
        <f>SUM(E87:E90)</f>
        <v>1225</v>
      </c>
      <c r="F92" s="126">
        <f>SUM(F87:F90)</f>
        <v>2217</v>
      </c>
      <c r="G92" s="206">
        <f>SUM(G87:G91)</f>
        <v>1425</v>
      </c>
      <c r="I92" s="83">
        <f>SUM(I91)</f>
        <v>112</v>
      </c>
      <c r="J92" s="20"/>
      <c r="L92" s="20"/>
      <c r="M92" s="2"/>
      <c r="N92" s="2"/>
      <c r="O92" s="5"/>
      <c r="P92" s="6"/>
      <c r="Q92" s="49"/>
    </row>
    <row r="93" spans="1:17" ht="12.75">
      <c r="A93" s="41"/>
      <c r="B93" s="6"/>
      <c r="C93" s="6"/>
      <c r="D93" s="6"/>
      <c r="E93" s="4"/>
      <c r="F93" s="12"/>
      <c r="G93" s="204"/>
      <c r="I93" s="266"/>
      <c r="J93" s="18"/>
      <c r="L93" s="4"/>
      <c r="M93" s="3"/>
      <c r="N93" s="3"/>
      <c r="O93" s="4"/>
      <c r="P93" s="6"/>
      <c r="Q93" s="18"/>
    </row>
    <row r="94" spans="1:17" ht="12.75">
      <c r="A94" s="93" t="s">
        <v>83</v>
      </c>
      <c r="B94" s="48" t="s">
        <v>14</v>
      </c>
      <c r="C94" s="6"/>
      <c r="D94" s="6"/>
      <c r="E94" s="4"/>
      <c r="F94" s="4"/>
      <c r="G94" s="204"/>
      <c r="I94" s="81"/>
      <c r="J94" s="18"/>
      <c r="L94" s="4"/>
      <c r="M94" s="3"/>
      <c r="N94" s="3"/>
      <c r="O94" s="4"/>
      <c r="P94" s="6"/>
      <c r="Q94" s="18"/>
    </row>
    <row r="95" spans="1:17" ht="12.75">
      <c r="A95" s="41">
        <v>5192</v>
      </c>
      <c r="B95" s="6" t="s">
        <v>15</v>
      </c>
      <c r="C95" s="6"/>
      <c r="D95" s="6"/>
      <c r="E95" s="4">
        <v>100</v>
      </c>
      <c r="F95" s="4">
        <v>100</v>
      </c>
      <c r="G95" s="213">
        <v>100</v>
      </c>
      <c r="I95" s="81">
        <v>100</v>
      </c>
      <c r="J95" s="18">
        <v>100</v>
      </c>
      <c r="L95" s="4"/>
      <c r="M95" s="4"/>
      <c r="N95" s="3"/>
      <c r="O95" s="4"/>
      <c r="Q95" s="141">
        <v>100</v>
      </c>
    </row>
    <row r="96" spans="1:17" ht="12.75">
      <c r="A96" s="52" t="s">
        <v>6</v>
      </c>
      <c r="B96" s="16"/>
      <c r="C96" s="16"/>
      <c r="D96" s="16"/>
      <c r="E96" s="131">
        <f>SUM(E95)</f>
        <v>100</v>
      </c>
      <c r="F96" s="154">
        <f>SUM(F95)</f>
        <v>100</v>
      </c>
      <c r="G96" s="215">
        <f>SUM(G95)</f>
        <v>100</v>
      </c>
      <c r="I96" s="86">
        <f>SUM(I95)</f>
        <v>100</v>
      </c>
      <c r="J96" s="132">
        <f>SUM(J95)</f>
        <v>100</v>
      </c>
      <c r="L96" s="5"/>
      <c r="M96" s="5"/>
      <c r="N96" s="2"/>
      <c r="O96" s="5"/>
      <c r="Q96" s="132">
        <f>SUM(Q95)</f>
        <v>100</v>
      </c>
    </row>
    <row r="97" spans="1:17" ht="12.75">
      <c r="A97" s="188"/>
      <c r="B97" s="22"/>
      <c r="C97" s="22"/>
      <c r="D97" s="165"/>
      <c r="E97" s="165"/>
      <c r="F97" s="6"/>
      <c r="G97" s="204"/>
      <c r="I97" s="266"/>
      <c r="J97" s="18"/>
      <c r="L97" s="6"/>
      <c r="M97" s="6"/>
      <c r="N97" s="6"/>
      <c r="O97" s="6"/>
      <c r="Q97" s="18"/>
    </row>
    <row r="98" spans="1:17" s="6" customFormat="1" ht="12.75">
      <c r="A98" s="47" t="s">
        <v>84</v>
      </c>
      <c r="B98" s="48" t="s">
        <v>170</v>
      </c>
      <c r="D98" s="18"/>
      <c r="E98" s="18"/>
      <c r="G98" s="204"/>
      <c r="I98" s="81"/>
      <c r="J98" s="18"/>
      <c r="Q98" s="18"/>
    </row>
    <row r="99" spans="1:17" ht="12.75">
      <c r="A99" s="47"/>
      <c r="B99" s="48" t="s">
        <v>169</v>
      </c>
      <c r="C99" s="6"/>
      <c r="D99" s="18"/>
      <c r="E99" s="18"/>
      <c r="F99" s="6"/>
      <c r="G99" s="204"/>
      <c r="I99" s="81"/>
      <c r="J99" s="18"/>
      <c r="L99" s="4"/>
      <c r="M99" s="4"/>
      <c r="N99" s="3"/>
      <c r="O99" s="4"/>
      <c r="Q99" s="18"/>
    </row>
    <row r="100" spans="1:17" ht="12.75">
      <c r="A100" s="3">
        <v>5169</v>
      </c>
      <c r="B100" s="6" t="s">
        <v>9</v>
      </c>
      <c r="C100" s="6"/>
      <c r="D100" s="18"/>
      <c r="E100" s="18">
        <v>226</v>
      </c>
      <c r="F100" s="6">
        <v>200</v>
      </c>
      <c r="G100" s="204">
        <v>115</v>
      </c>
      <c r="I100" s="81">
        <v>315</v>
      </c>
      <c r="J100" s="18">
        <v>315</v>
      </c>
      <c r="L100" s="4"/>
      <c r="M100" s="4"/>
      <c r="N100" s="3"/>
      <c r="O100" s="4"/>
      <c r="Q100" s="18">
        <v>315</v>
      </c>
    </row>
    <row r="101" spans="1:17" ht="12.75">
      <c r="A101" s="3">
        <v>5171</v>
      </c>
      <c r="B101" s="6" t="s">
        <v>20</v>
      </c>
      <c r="C101" s="6"/>
      <c r="D101" s="18"/>
      <c r="E101" s="151">
        <v>300</v>
      </c>
      <c r="F101" s="6">
        <v>238</v>
      </c>
      <c r="G101" s="205">
        <v>500</v>
      </c>
      <c r="I101" s="81">
        <v>300</v>
      </c>
      <c r="J101" s="18">
        <v>300</v>
      </c>
      <c r="L101" s="4"/>
      <c r="M101" s="18"/>
      <c r="N101" s="3"/>
      <c r="O101" s="4"/>
      <c r="Q101" s="18">
        <v>300</v>
      </c>
    </row>
    <row r="102" spans="1:17" ht="12.75">
      <c r="A102" s="3">
        <v>6126</v>
      </c>
      <c r="B102" s="6" t="s">
        <v>61</v>
      </c>
      <c r="C102" s="6"/>
      <c r="D102" s="18"/>
      <c r="E102" s="19">
        <v>50</v>
      </c>
      <c r="F102" s="19">
        <v>50</v>
      </c>
      <c r="G102" s="205">
        <v>100</v>
      </c>
      <c r="I102" s="81">
        <v>100</v>
      </c>
      <c r="J102" s="18">
        <v>100</v>
      </c>
      <c r="L102" s="5"/>
      <c r="M102" s="5"/>
      <c r="N102" s="2"/>
      <c r="O102" s="5"/>
      <c r="Q102" s="18">
        <v>100</v>
      </c>
    </row>
    <row r="103" spans="1:17" ht="12.75">
      <c r="A103" s="2">
        <v>5171</v>
      </c>
      <c r="B103" s="1" t="s">
        <v>247</v>
      </c>
      <c r="C103" s="1"/>
      <c r="D103" s="141"/>
      <c r="E103" s="151">
        <v>5098</v>
      </c>
      <c r="F103" s="19"/>
      <c r="G103" s="205"/>
      <c r="I103" s="82"/>
      <c r="J103" s="18"/>
      <c r="L103" s="5"/>
      <c r="M103" s="5"/>
      <c r="N103" s="2"/>
      <c r="O103" s="5"/>
      <c r="Q103" s="18"/>
    </row>
    <row r="104" spans="1:17" ht="13.5" thickBot="1">
      <c r="A104" s="154" t="s">
        <v>6</v>
      </c>
      <c r="B104" s="16"/>
      <c r="C104" s="16"/>
      <c r="D104" s="16"/>
      <c r="E104" s="126">
        <f>SUM(E100:E103)</f>
        <v>5674</v>
      </c>
      <c r="F104" s="39">
        <f>SUM(F100:F102)</f>
        <v>488</v>
      </c>
      <c r="G104" s="221">
        <f>SUM(G100:G102)</f>
        <v>715</v>
      </c>
      <c r="I104" s="83">
        <f>SUM(I100:I102)</f>
        <v>715</v>
      </c>
      <c r="J104" s="131">
        <f>SUM(J100:J102)</f>
        <v>715</v>
      </c>
      <c r="L104" s="20"/>
      <c r="M104" s="5"/>
      <c r="N104" s="2"/>
      <c r="O104" s="5"/>
      <c r="Q104" s="20">
        <f>SUM(Q100:Q103)</f>
        <v>715</v>
      </c>
    </row>
    <row r="105" spans="1:17" ht="12.75">
      <c r="A105" s="15"/>
      <c r="B105" s="15"/>
      <c r="C105" s="6"/>
      <c r="D105" s="6"/>
      <c r="E105" s="6"/>
      <c r="F105" s="6"/>
      <c r="G105" s="303"/>
      <c r="I105" s="169"/>
      <c r="L105" s="6"/>
      <c r="Q105" s="6"/>
    </row>
    <row r="106" spans="1:17" ht="12.75">
      <c r="A106" s="15"/>
      <c r="B106" s="15"/>
      <c r="C106" s="6"/>
      <c r="D106" s="6"/>
      <c r="E106" s="6"/>
      <c r="F106" s="6"/>
      <c r="G106" s="303">
        <v>5</v>
      </c>
      <c r="I106" s="169"/>
      <c r="L106" s="6"/>
      <c r="Q106" s="6"/>
    </row>
    <row r="107" spans="1:17" ht="13.5" thickBot="1">
      <c r="A107" s="15"/>
      <c r="B107" s="15"/>
      <c r="C107" s="6"/>
      <c r="D107" s="6"/>
      <c r="E107" s="6"/>
      <c r="F107" s="15" t="s">
        <v>208</v>
      </c>
      <c r="G107" s="169"/>
      <c r="I107" s="169"/>
      <c r="L107" s="6"/>
      <c r="Q107" s="6"/>
    </row>
    <row r="108" spans="1:17" ht="12.75">
      <c r="A108" s="111" t="s">
        <v>0</v>
      </c>
      <c r="B108" s="56" t="s">
        <v>1</v>
      </c>
      <c r="C108" s="31"/>
      <c r="D108" s="32"/>
      <c r="E108" s="112" t="s">
        <v>192</v>
      </c>
      <c r="F108" s="136" t="s">
        <v>192</v>
      </c>
      <c r="G108" s="69" t="s">
        <v>280</v>
      </c>
      <c r="I108" s="301" t="s">
        <v>158</v>
      </c>
      <c r="J108" s="43" t="s">
        <v>155</v>
      </c>
      <c r="K108" s="31"/>
      <c r="L108" s="31"/>
      <c r="M108" s="31"/>
      <c r="N108" s="31"/>
      <c r="O108" s="31"/>
      <c r="P108" s="31"/>
      <c r="Q108" s="43" t="s">
        <v>155</v>
      </c>
    </row>
    <row r="109" spans="1:17" ht="13.5" thickBot="1">
      <c r="A109" s="138" t="s">
        <v>5</v>
      </c>
      <c r="B109" s="134"/>
      <c r="C109" s="34"/>
      <c r="D109" s="59"/>
      <c r="E109" s="92" t="s">
        <v>154</v>
      </c>
      <c r="F109" s="137" t="s">
        <v>134</v>
      </c>
      <c r="G109" s="106" t="s">
        <v>156</v>
      </c>
      <c r="I109" s="302" t="s">
        <v>157</v>
      </c>
      <c r="J109" s="46" t="s">
        <v>219</v>
      </c>
      <c r="K109" s="34"/>
      <c r="L109" s="34"/>
      <c r="M109" s="34"/>
      <c r="N109" s="34"/>
      <c r="O109" s="34"/>
      <c r="P109" s="34"/>
      <c r="Q109" s="46" t="s">
        <v>220</v>
      </c>
    </row>
    <row r="110" spans="1:17" ht="12.75">
      <c r="A110" s="3"/>
      <c r="B110" s="6"/>
      <c r="C110" s="6"/>
      <c r="D110" s="18"/>
      <c r="E110" s="6"/>
      <c r="F110" s="4"/>
      <c r="G110" s="219"/>
      <c r="I110" s="268"/>
      <c r="J110" s="4"/>
      <c r="L110" s="6"/>
      <c r="Q110" s="155"/>
    </row>
    <row r="111" spans="1:17" ht="12.75">
      <c r="A111" s="93" t="s">
        <v>85</v>
      </c>
      <c r="B111" s="48" t="s">
        <v>16</v>
      </c>
      <c r="C111" s="6"/>
      <c r="D111" s="6"/>
      <c r="E111" s="4"/>
      <c r="F111" s="4"/>
      <c r="G111" s="204"/>
      <c r="I111" s="81"/>
      <c r="J111" s="18"/>
      <c r="L111" s="4"/>
      <c r="M111" s="4"/>
      <c r="N111" s="3"/>
      <c r="O111" s="4"/>
      <c r="Q111" s="18"/>
    </row>
    <row r="112" spans="1:17" ht="12.75">
      <c r="A112" s="93"/>
      <c r="B112" s="48"/>
      <c r="C112" s="6"/>
      <c r="D112" s="6"/>
      <c r="E112" s="4"/>
      <c r="F112" s="4"/>
      <c r="G112" s="204"/>
      <c r="I112" s="81"/>
      <c r="J112" s="18"/>
      <c r="L112" s="4"/>
      <c r="M112" s="4"/>
      <c r="N112" s="3"/>
      <c r="O112" s="4"/>
      <c r="Q112" s="18"/>
    </row>
    <row r="113" spans="1:17" ht="12.75">
      <c r="A113" s="94">
        <v>5169</v>
      </c>
      <c r="B113" s="6" t="s">
        <v>174</v>
      </c>
      <c r="C113" s="6"/>
      <c r="D113" s="6"/>
      <c r="E113" s="12">
        <v>40</v>
      </c>
      <c r="F113" s="12">
        <v>869</v>
      </c>
      <c r="G113" s="205">
        <v>41</v>
      </c>
      <c r="I113" s="84">
        <v>41</v>
      </c>
      <c r="J113" s="18">
        <v>42</v>
      </c>
      <c r="L113" s="4"/>
      <c r="M113" s="4"/>
      <c r="N113" s="3"/>
      <c r="O113" s="4"/>
      <c r="Q113" s="18">
        <v>44</v>
      </c>
    </row>
    <row r="114" spans="1:17" ht="12.75">
      <c r="A114" s="94">
        <v>515</v>
      </c>
      <c r="B114" s="6" t="s">
        <v>139</v>
      </c>
      <c r="C114" s="6"/>
      <c r="D114" s="6"/>
      <c r="E114" s="12"/>
      <c r="F114" s="12">
        <v>42</v>
      </c>
      <c r="G114" s="204"/>
      <c r="I114" s="81"/>
      <c r="J114" s="18"/>
      <c r="L114" s="4"/>
      <c r="M114" s="4"/>
      <c r="N114" s="3"/>
      <c r="O114" s="4"/>
      <c r="Q114" s="18"/>
    </row>
    <row r="115" spans="1:17" ht="12.75">
      <c r="A115" s="154" t="s">
        <v>6</v>
      </c>
      <c r="B115" s="16"/>
      <c r="C115" s="16"/>
      <c r="D115" s="16"/>
      <c r="E115" s="126">
        <f>SUM(E113:E114)</f>
        <v>40</v>
      </c>
      <c r="F115" s="126">
        <f>SUM(F113:F114)</f>
        <v>911</v>
      </c>
      <c r="G115" s="206">
        <f>SUM(G113:G114)</f>
        <v>41</v>
      </c>
      <c r="I115" s="83">
        <f>SUM(I113:I114)</f>
        <v>41</v>
      </c>
      <c r="J115" s="132">
        <f>SUM(J113:J114)</f>
        <v>42</v>
      </c>
      <c r="K115" s="16"/>
      <c r="L115" s="20"/>
      <c r="M115" s="20"/>
      <c r="N115" s="189"/>
      <c r="O115" s="20"/>
      <c r="P115" s="16"/>
      <c r="Q115" s="132">
        <f>SUM(Q113:Q114)</f>
        <v>44</v>
      </c>
    </row>
    <row r="116" spans="1:17" ht="12.75">
      <c r="A116" s="3"/>
      <c r="B116" s="6"/>
      <c r="C116" s="6"/>
      <c r="D116" s="18"/>
      <c r="E116" s="6"/>
      <c r="F116" s="4"/>
      <c r="G116" s="204"/>
      <c r="I116" s="78"/>
      <c r="J116" s="4"/>
      <c r="L116" s="6"/>
      <c r="Q116" s="18"/>
    </row>
    <row r="117" spans="1:17" s="6" customFormat="1" ht="12.75">
      <c r="A117" s="47" t="s">
        <v>86</v>
      </c>
      <c r="B117" s="48" t="s">
        <v>163</v>
      </c>
      <c r="D117" s="18"/>
      <c r="F117" s="4"/>
      <c r="G117" s="204"/>
      <c r="I117" s="78"/>
      <c r="J117" s="4"/>
      <c r="Q117" s="18"/>
    </row>
    <row r="118" spans="1:17" ht="12.75">
      <c r="A118" s="47"/>
      <c r="B118" s="48" t="s">
        <v>162</v>
      </c>
      <c r="C118" s="6"/>
      <c r="D118" s="18"/>
      <c r="E118" s="6"/>
      <c r="F118" s="4"/>
      <c r="G118" s="204"/>
      <c r="I118" s="81"/>
      <c r="J118" s="4"/>
      <c r="L118" s="6"/>
      <c r="Q118" s="18"/>
    </row>
    <row r="119" spans="1:17" ht="12.75">
      <c r="A119" s="156">
        <v>5169</v>
      </c>
      <c r="B119" s="1" t="s">
        <v>17</v>
      </c>
      <c r="C119" s="1"/>
      <c r="D119" s="141"/>
      <c r="E119" s="19">
        <v>4150</v>
      </c>
      <c r="F119" s="12">
        <v>3340</v>
      </c>
      <c r="G119" s="220">
        <v>4000</v>
      </c>
      <c r="I119" s="88">
        <v>600</v>
      </c>
      <c r="J119" s="12">
        <v>600</v>
      </c>
      <c r="L119" s="6"/>
      <c r="Q119" s="151">
        <v>600</v>
      </c>
    </row>
    <row r="120" spans="1:17" ht="12.75">
      <c r="A120" s="154" t="s">
        <v>6</v>
      </c>
      <c r="B120" s="16"/>
      <c r="C120" s="16"/>
      <c r="D120" s="49"/>
      <c r="E120" s="39">
        <f>SUM(E119)</f>
        <v>4150</v>
      </c>
      <c r="F120" s="126">
        <f>SUM(F119)</f>
        <v>3340</v>
      </c>
      <c r="G120" s="206">
        <f>SUM(G119)</f>
        <v>4000</v>
      </c>
      <c r="I120" s="83">
        <f>SUM(I119)</f>
        <v>600</v>
      </c>
      <c r="J120" s="126">
        <f>SUM(J119)</f>
        <v>600</v>
      </c>
      <c r="L120" s="6"/>
      <c r="Q120" s="127">
        <f>SUM(Q119)</f>
        <v>600</v>
      </c>
    </row>
    <row r="121" spans="1:17" ht="12.75">
      <c r="A121" s="25"/>
      <c r="B121" s="190"/>
      <c r="C121" s="22"/>
      <c r="D121" s="165"/>
      <c r="E121" s="6"/>
      <c r="F121" s="188"/>
      <c r="G121" s="204"/>
      <c r="I121" s="266"/>
      <c r="J121" s="165"/>
      <c r="L121" s="6"/>
      <c r="Q121" s="116"/>
    </row>
    <row r="122" spans="1:17" ht="12.75">
      <c r="A122" s="14" t="s">
        <v>224</v>
      </c>
      <c r="B122" s="48" t="s">
        <v>225</v>
      </c>
      <c r="C122" s="6"/>
      <c r="D122" s="18"/>
      <c r="E122" s="6"/>
      <c r="F122" s="6"/>
      <c r="G122" s="204"/>
      <c r="I122" s="81"/>
      <c r="J122" s="6"/>
      <c r="L122" s="6"/>
      <c r="Q122" s="4"/>
    </row>
    <row r="123" spans="1:17" ht="12.75">
      <c r="A123" s="14"/>
      <c r="B123" s="48" t="s">
        <v>162</v>
      </c>
      <c r="C123" s="6"/>
      <c r="D123" s="18"/>
      <c r="E123" s="6"/>
      <c r="F123" s="6"/>
      <c r="G123" s="204"/>
      <c r="I123" s="81"/>
      <c r="J123" s="6"/>
      <c r="L123" s="6"/>
      <c r="Q123" s="4"/>
    </row>
    <row r="124" spans="1:17" ht="12.75">
      <c r="A124" s="143">
        <v>515</v>
      </c>
      <c r="B124" s="40" t="s">
        <v>139</v>
      </c>
      <c r="C124" s="6"/>
      <c r="D124" s="18"/>
      <c r="E124" s="19">
        <v>37</v>
      </c>
      <c r="F124" s="6"/>
      <c r="G124" s="204">
        <v>38</v>
      </c>
      <c r="I124" s="81">
        <v>0</v>
      </c>
      <c r="J124" s="6">
        <v>0</v>
      </c>
      <c r="L124" s="6"/>
      <c r="Q124" s="4">
        <v>0</v>
      </c>
    </row>
    <row r="125" spans="1:17" ht="12.75">
      <c r="A125" s="143">
        <v>5169</v>
      </c>
      <c r="B125" s="40" t="s">
        <v>226</v>
      </c>
      <c r="C125" s="6"/>
      <c r="D125" s="18"/>
      <c r="E125" s="19">
        <v>1090</v>
      </c>
      <c r="F125" s="6"/>
      <c r="G125" s="205">
        <v>862</v>
      </c>
      <c r="H125" s="372"/>
      <c r="I125" s="84">
        <v>0</v>
      </c>
      <c r="J125" s="19">
        <v>0</v>
      </c>
      <c r="K125" s="372"/>
      <c r="L125" s="19"/>
      <c r="M125" s="372"/>
      <c r="N125" s="372"/>
      <c r="O125" s="372"/>
      <c r="P125" s="372"/>
      <c r="Q125" s="12">
        <v>0</v>
      </c>
    </row>
    <row r="126" spans="1:17" ht="12.75">
      <c r="A126" s="154" t="s">
        <v>6</v>
      </c>
      <c r="B126" s="38"/>
      <c r="C126" s="16"/>
      <c r="D126" s="49"/>
      <c r="E126" s="39">
        <f>SUM(E124:E125)</f>
        <v>1127</v>
      </c>
      <c r="F126" s="16"/>
      <c r="G126" s="206">
        <f>SUM(G124:G125)</f>
        <v>900</v>
      </c>
      <c r="H126" s="39"/>
      <c r="I126" s="83">
        <f>SUM(I124:I125)</f>
        <v>0</v>
      </c>
      <c r="J126" s="39">
        <f>SUM(J124:J125)</f>
        <v>0</v>
      </c>
      <c r="K126" s="39"/>
      <c r="L126" s="39"/>
      <c r="M126" s="39"/>
      <c r="N126" s="39"/>
      <c r="O126" s="39"/>
      <c r="P126" s="39"/>
      <c r="Q126" s="126">
        <f>SUM(Q124:Q125)</f>
        <v>0</v>
      </c>
    </row>
    <row r="127" spans="1:17" ht="12.75">
      <c r="A127" s="14"/>
      <c r="B127" s="15"/>
      <c r="C127" s="6"/>
      <c r="D127" s="6"/>
      <c r="E127" s="188"/>
      <c r="F127" s="6"/>
      <c r="G127" s="204"/>
      <c r="I127" s="81"/>
      <c r="J127" s="6"/>
      <c r="L127" s="6"/>
      <c r="Q127" s="4"/>
    </row>
    <row r="128" spans="1:17" s="6" customFormat="1" ht="12.75">
      <c r="A128" s="47" t="s">
        <v>87</v>
      </c>
      <c r="B128" s="48" t="s">
        <v>18</v>
      </c>
      <c r="E128" s="3"/>
      <c r="G128" s="204"/>
      <c r="I128" s="81"/>
      <c r="Q128" s="4"/>
    </row>
    <row r="129" spans="1:17" s="6" customFormat="1" ht="12.75">
      <c r="A129" s="143">
        <v>513</v>
      </c>
      <c r="B129" s="40" t="s">
        <v>8</v>
      </c>
      <c r="E129" s="3">
        <v>80</v>
      </c>
      <c r="F129" s="3"/>
      <c r="G129" s="204">
        <v>80</v>
      </c>
      <c r="I129" s="81">
        <v>175</v>
      </c>
      <c r="J129" s="18">
        <v>180</v>
      </c>
      <c r="Q129" s="4">
        <v>86</v>
      </c>
    </row>
    <row r="130" spans="1:17" ht="12.75">
      <c r="A130" s="3">
        <v>5171</v>
      </c>
      <c r="B130" s="6" t="s">
        <v>97</v>
      </c>
      <c r="C130" s="6"/>
      <c r="D130" s="6"/>
      <c r="E130" s="338">
        <v>15774</v>
      </c>
      <c r="F130" s="338">
        <v>13560</v>
      </c>
      <c r="G130" s="222">
        <v>13650</v>
      </c>
      <c r="I130" s="91">
        <v>14764</v>
      </c>
      <c r="J130" s="151">
        <v>14917</v>
      </c>
      <c r="L130" s="12"/>
      <c r="M130" s="3"/>
      <c r="N130" s="3"/>
      <c r="O130" s="4"/>
      <c r="P130" s="6"/>
      <c r="Q130" s="12">
        <v>14629</v>
      </c>
    </row>
    <row r="131" spans="1:17" ht="12.75">
      <c r="A131" s="3">
        <v>5171</v>
      </c>
      <c r="B131" s="6" t="s">
        <v>117</v>
      </c>
      <c r="C131" s="6"/>
      <c r="D131" s="6"/>
      <c r="E131" s="339">
        <v>650</v>
      </c>
      <c r="F131" s="339">
        <v>869</v>
      </c>
      <c r="G131" s="209">
        <v>600</v>
      </c>
      <c r="I131" s="85">
        <v>1289</v>
      </c>
      <c r="J131" s="151">
        <v>327</v>
      </c>
      <c r="L131" s="12"/>
      <c r="M131" s="1"/>
      <c r="N131" s="2"/>
      <c r="O131" s="5"/>
      <c r="P131" s="6"/>
      <c r="Q131" s="12">
        <v>367</v>
      </c>
    </row>
    <row r="132" spans="1:17" ht="12.75">
      <c r="A132" s="166">
        <v>515</v>
      </c>
      <c r="B132" s="6" t="s">
        <v>140</v>
      </c>
      <c r="C132" s="6"/>
      <c r="D132" s="6"/>
      <c r="E132" s="339">
        <v>150</v>
      </c>
      <c r="F132" s="339">
        <v>125</v>
      </c>
      <c r="G132" s="209">
        <v>150</v>
      </c>
      <c r="I132" s="85">
        <v>175</v>
      </c>
      <c r="J132" s="151">
        <v>181</v>
      </c>
      <c r="L132" s="12"/>
      <c r="M132" s="1"/>
      <c r="N132" s="2"/>
      <c r="O132" s="5"/>
      <c r="P132" s="6"/>
      <c r="Q132" s="12">
        <v>186</v>
      </c>
    </row>
    <row r="133" spans="1:17" ht="12.75">
      <c r="A133" s="3">
        <v>5171</v>
      </c>
      <c r="B133" s="6" t="s">
        <v>147</v>
      </c>
      <c r="C133" s="6"/>
      <c r="D133" s="6"/>
      <c r="E133" s="339">
        <v>100</v>
      </c>
      <c r="F133" s="339">
        <v>120</v>
      </c>
      <c r="G133" s="209">
        <v>100</v>
      </c>
      <c r="I133" s="85">
        <v>103</v>
      </c>
      <c r="J133" s="151">
        <v>106</v>
      </c>
      <c r="L133" s="12"/>
      <c r="M133" s="1"/>
      <c r="N133" s="2"/>
      <c r="O133" s="5"/>
      <c r="P133" s="6"/>
      <c r="Q133" s="12">
        <v>109</v>
      </c>
    </row>
    <row r="134" spans="1:17" ht="12.75">
      <c r="A134" s="2">
        <v>5171</v>
      </c>
      <c r="B134" s="6" t="s">
        <v>39</v>
      </c>
      <c r="C134" s="6"/>
      <c r="D134" s="6"/>
      <c r="E134" s="340">
        <v>295</v>
      </c>
      <c r="F134" s="339">
        <v>285</v>
      </c>
      <c r="G134" s="209">
        <v>200</v>
      </c>
      <c r="I134" s="85">
        <v>304</v>
      </c>
      <c r="J134" s="151">
        <v>313</v>
      </c>
      <c r="L134" s="12"/>
      <c r="M134" s="6"/>
      <c r="N134" s="3"/>
      <c r="O134" s="4"/>
      <c r="P134" s="6"/>
      <c r="Q134" s="12">
        <v>322</v>
      </c>
    </row>
    <row r="135" spans="1:17" ht="12.75">
      <c r="A135" s="154" t="s">
        <v>6</v>
      </c>
      <c r="B135" s="16"/>
      <c r="C135" s="16"/>
      <c r="D135" s="16"/>
      <c r="E135" s="83">
        <f>SUM(E129:E134)</f>
        <v>17049</v>
      </c>
      <c r="F135" s="341">
        <f>SUM(F130:F134)</f>
        <v>14959</v>
      </c>
      <c r="G135" s="206">
        <f>SUM(G129:G134)</f>
        <v>14780</v>
      </c>
      <c r="I135" s="83">
        <f>SUM(I129:I134)</f>
        <v>16810</v>
      </c>
      <c r="J135" s="127">
        <f>SUM(J129:J134)</f>
        <v>16024</v>
      </c>
      <c r="K135" s="16"/>
      <c r="L135" s="17"/>
      <c r="M135" s="189"/>
      <c r="N135" s="189"/>
      <c r="O135" s="20"/>
      <c r="P135" s="16"/>
      <c r="Q135" s="126">
        <f>SUM(Q129:Q134)</f>
        <v>15699</v>
      </c>
    </row>
    <row r="136" spans="1:17" ht="12.75">
      <c r="A136" s="3"/>
      <c r="B136" s="6"/>
      <c r="C136" s="6"/>
      <c r="D136" s="6"/>
      <c r="E136" s="12"/>
      <c r="F136" s="19"/>
      <c r="G136" s="203"/>
      <c r="I136" s="264"/>
      <c r="J136" s="18"/>
      <c r="L136" s="6"/>
      <c r="M136" s="6"/>
      <c r="N136" s="6"/>
      <c r="O136" s="6"/>
      <c r="P136" s="6"/>
      <c r="Q136" s="18"/>
    </row>
    <row r="137" spans="1:17" s="6" customFormat="1" ht="12.75">
      <c r="A137" s="47" t="s">
        <v>111</v>
      </c>
      <c r="B137" s="48" t="s">
        <v>165</v>
      </c>
      <c r="E137" s="12"/>
      <c r="F137" s="19"/>
      <c r="G137" s="203"/>
      <c r="I137" s="80"/>
      <c r="J137" s="18"/>
      <c r="Q137" s="18"/>
    </row>
    <row r="138" spans="1:17" ht="12.75">
      <c r="A138" s="47"/>
      <c r="B138" s="48" t="s">
        <v>164</v>
      </c>
      <c r="C138" s="6"/>
      <c r="D138" s="6"/>
      <c r="E138" s="12"/>
      <c r="F138" s="19"/>
      <c r="G138" s="203"/>
      <c r="I138" s="80"/>
      <c r="J138" s="18"/>
      <c r="L138" s="4"/>
      <c r="M138" s="3"/>
      <c r="N138" s="3"/>
      <c r="O138" s="4"/>
      <c r="P138" s="6"/>
      <c r="Q138" s="18"/>
    </row>
    <row r="139" spans="1:17" ht="12.75">
      <c r="A139" s="156">
        <v>516</v>
      </c>
      <c r="B139" s="1" t="s">
        <v>9</v>
      </c>
      <c r="C139" s="1"/>
      <c r="D139" s="1"/>
      <c r="E139" s="128">
        <v>183</v>
      </c>
      <c r="F139" s="74">
        <v>210</v>
      </c>
      <c r="G139" s="213">
        <v>10</v>
      </c>
      <c r="I139" s="82">
        <v>10</v>
      </c>
      <c r="J139" s="18">
        <v>10</v>
      </c>
      <c r="L139" s="4"/>
      <c r="M139" s="3"/>
      <c r="N139" s="3"/>
      <c r="O139" s="4"/>
      <c r="P139" s="6"/>
      <c r="Q139" s="18">
        <v>10</v>
      </c>
    </row>
    <row r="140" spans="1:17" ht="12.75">
      <c r="A140" s="52" t="s">
        <v>6</v>
      </c>
      <c r="B140" s="16"/>
      <c r="C140" s="16"/>
      <c r="D140" s="16"/>
      <c r="E140" s="126">
        <f>SUM(E139)</f>
        <v>183</v>
      </c>
      <c r="F140" s="127">
        <f>SUM(F139)</f>
        <v>210</v>
      </c>
      <c r="G140" s="211">
        <f>SUM(G139)</f>
        <v>10</v>
      </c>
      <c r="I140" s="86">
        <f>SUM(I139)</f>
        <v>10</v>
      </c>
      <c r="J140" s="132">
        <f>SUM(J139)</f>
        <v>10</v>
      </c>
      <c r="L140" s="4"/>
      <c r="M140" s="3"/>
      <c r="N140" s="3"/>
      <c r="O140" s="4"/>
      <c r="P140" s="6"/>
      <c r="Q140" s="132">
        <f>SUM(Q139)</f>
        <v>10</v>
      </c>
    </row>
    <row r="141" spans="1:17" ht="12.75">
      <c r="A141" s="99"/>
      <c r="B141" s="22"/>
      <c r="C141" s="22"/>
      <c r="D141" s="22"/>
      <c r="E141" s="12"/>
      <c r="F141" s="12"/>
      <c r="G141" s="204"/>
      <c r="I141" s="81"/>
      <c r="J141" s="18"/>
      <c r="L141" s="6"/>
      <c r="M141" s="6"/>
      <c r="N141" s="6"/>
      <c r="O141" s="6"/>
      <c r="P141" s="6"/>
      <c r="Q141" s="18"/>
    </row>
    <row r="142" spans="1:17" s="6" customFormat="1" ht="12.75">
      <c r="A142" s="93" t="s">
        <v>142</v>
      </c>
      <c r="B142" s="48" t="s">
        <v>141</v>
      </c>
      <c r="E142" s="12"/>
      <c r="F142" s="12"/>
      <c r="G142" s="204"/>
      <c r="I142" s="81"/>
      <c r="J142" s="18"/>
      <c r="L142" s="19"/>
      <c r="Q142" s="18"/>
    </row>
    <row r="143" spans="1:17" s="6" customFormat="1" ht="12.75">
      <c r="A143" s="93"/>
      <c r="B143" s="48"/>
      <c r="E143" s="12"/>
      <c r="F143" s="12"/>
      <c r="G143" s="204"/>
      <c r="I143" s="81"/>
      <c r="J143" s="18"/>
      <c r="L143" s="19"/>
      <c r="Q143" s="18"/>
    </row>
    <row r="144" spans="1:17" ht="12.75">
      <c r="A144" s="113">
        <v>541</v>
      </c>
      <c r="B144" s="1" t="s">
        <v>118</v>
      </c>
      <c r="C144" s="1"/>
      <c r="D144" s="1"/>
      <c r="E144" s="12">
        <v>21100</v>
      </c>
      <c r="F144" s="12">
        <v>25600</v>
      </c>
      <c r="G144" s="220">
        <v>18000</v>
      </c>
      <c r="I144" s="88">
        <v>18000</v>
      </c>
      <c r="J144" s="151">
        <v>18000</v>
      </c>
      <c r="L144" s="12"/>
      <c r="M144" s="3"/>
      <c r="N144" s="3"/>
      <c r="O144" s="4"/>
      <c r="P144" s="6"/>
      <c r="Q144" s="151">
        <v>18000</v>
      </c>
    </row>
    <row r="145" spans="1:17" ht="12.75">
      <c r="A145" s="51" t="s">
        <v>6</v>
      </c>
      <c r="B145" s="1"/>
      <c r="C145" s="1"/>
      <c r="D145" s="1"/>
      <c r="E145" s="126">
        <f>SUM(E144)</f>
        <v>21100</v>
      </c>
      <c r="F145" s="126">
        <f>SUM(F144)</f>
        <v>25600</v>
      </c>
      <c r="G145" s="223">
        <f>SUM(G144)</f>
        <v>18000</v>
      </c>
      <c r="I145" s="270">
        <f>SUM(I144)</f>
        <v>18000</v>
      </c>
      <c r="J145" s="127">
        <f>SUM(J144)</f>
        <v>18000</v>
      </c>
      <c r="L145" s="12"/>
      <c r="M145" s="3"/>
      <c r="N145" s="3"/>
      <c r="O145" s="4"/>
      <c r="P145" s="6"/>
      <c r="Q145" s="127">
        <f>SUM(Q144)</f>
        <v>18000</v>
      </c>
    </row>
    <row r="146" spans="1:17" ht="12.75">
      <c r="A146" s="62"/>
      <c r="B146" s="6"/>
      <c r="C146" s="6"/>
      <c r="D146" s="6"/>
      <c r="E146" s="12"/>
      <c r="F146" s="12"/>
      <c r="G146" s="204"/>
      <c r="I146" s="81"/>
      <c r="J146" s="18"/>
      <c r="L146" s="12"/>
      <c r="M146" s="3"/>
      <c r="N146" s="3"/>
      <c r="O146" s="4"/>
      <c r="P146" s="6"/>
      <c r="Q146" s="18"/>
    </row>
    <row r="147" spans="1:17" ht="12.75">
      <c r="A147" s="93" t="s">
        <v>143</v>
      </c>
      <c r="B147" s="48" t="s">
        <v>160</v>
      </c>
      <c r="C147" s="6"/>
      <c r="D147" s="6"/>
      <c r="E147" s="4"/>
      <c r="F147" s="4"/>
      <c r="G147" s="204"/>
      <c r="I147" s="81"/>
      <c r="J147" s="18"/>
      <c r="L147" s="4"/>
      <c r="M147" s="3"/>
      <c r="N147" s="3"/>
      <c r="O147" s="4"/>
      <c r="P147" s="6"/>
      <c r="Q147" s="18"/>
    </row>
    <row r="148" spans="1:17" ht="12.75">
      <c r="A148" s="93"/>
      <c r="B148" s="48" t="s">
        <v>159</v>
      </c>
      <c r="C148" s="6"/>
      <c r="D148" s="6"/>
      <c r="E148" s="4"/>
      <c r="F148" s="4"/>
      <c r="G148" s="204"/>
      <c r="I148" s="81"/>
      <c r="J148" s="18"/>
      <c r="L148" s="4"/>
      <c r="M148" s="3"/>
      <c r="N148" s="3"/>
      <c r="O148" s="4"/>
      <c r="P148" s="6"/>
      <c r="Q148" s="18"/>
    </row>
    <row r="149" spans="1:17" ht="12.75">
      <c r="A149" s="94">
        <v>541</v>
      </c>
      <c r="B149" s="6" t="s">
        <v>118</v>
      </c>
      <c r="C149" s="6"/>
      <c r="D149" s="6"/>
      <c r="E149" s="12">
        <v>13400</v>
      </c>
      <c r="F149" s="12">
        <v>12400</v>
      </c>
      <c r="G149" s="205">
        <v>16500</v>
      </c>
      <c r="I149" s="84">
        <v>16500</v>
      </c>
      <c r="J149" s="151">
        <v>16500</v>
      </c>
      <c r="L149" s="12"/>
      <c r="M149" s="3">
        <v>7000</v>
      </c>
      <c r="N149" s="3">
        <v>7307</v>
      </c>
      <c r="O149" s="4"/>
      <c r="P149" s="6"/>
      <c r="Q149" s="151">
        <v>16500</v>
      </c>
    </row>
    <row r="150" spans="1:17" ht="12.75">
      <c r="A150" s="154" t="s">
        <v>76</v>
      </c>
      <c r="B150" s="16"/>
      <c r="C150" s="16"/>
      <c r="D150" s="49"/>
      <c r="E150" s="126">
        <f>SUM(E149)</f>
        <v>13400</v>
      </c>
      <c r="F150" s="126">
        <f>SUM(F149)</f>
        <v>12400</v>
      </c>
      <c r="G150" s="206">
        <f>SUM(G149)</f>
        <v>16500</v>
      </c>
      <c r="I150" s="83">
        <f>SUM(I149)</f>
        <v>16500</v>
      </c>
      <c r="J150" s="127">
        <f>SUM(J149)</f>
        <v>16500</v>
      </c>
      <c r="L150" s="116"/>
      <c r="M150" s="3"/>
      <c r="N150" s="3"/>
      <c r="O150" s="4"/>
      <c r="P150" s="6"/>
      <c r="Q150" s="127">
        <f>SUM(Q149)</f>
        <v>16500</v>
      </c>
    </row>
    <row r="151" spans="1:12" s="6" customFormat="1" ht="12.75">
      <c r="A151" s="15"/>
      <c r="E151" s="342"/>
      <c r="F151" s="342"/>
      <c r="G151" s="343"/>
      <c r="I151" s="343"/>
      <c r="L151" s="23"/>
    </row>
    <row r="152" spans="1:12" s="6" customFormat="1" ht="12.75">
      <c r="A152" s="15"/>
      <c r="E152" s="342"/>
      <c r="F152" s="342"/>
      <c r="G152" s="343"/>
      <c r="I152" s="343"/>
      <c r="L152" s="23"/>
    </row>
    <row r="153" spans="1:12" s="6" customFormat="1" ht="12.75">
      <c r="A153" s="15"/>
      <c r="E153" s="342"/>
      <c r="F153" s="342"/>
      <c r="G153" s="343"/>
      <c r="I153" s="343"/>
      <c r="L153" s="23"/>
    </row>
    <row r="154" spans="1:12" s="6" customFormat="1" ht="12.75">
      <c r="A154" s="15"/>
      <c r="E154" s="342"/>
      <c r="F154" s="342"/>
      <c r="G154" s="343"/>
      <c r="I154" s="343"/>
      <c r="L154" s="23"/>
    </row>
    <row r="155" spans="1:12" s="6" customFormat="1" ht="12.75">
      <c r="A155" s="15"/>
      <c r="E155" s="342"/>
      <c r="F155" s="342"/>
      <c r="G155" s="343"/>
      <c r="I155" s="343"/>
      <c r="L155" s="23"/>
    </row>
    <row r="156" spans="1:12" s="6" customFormat="1" ht="12.75">
      <c r="A156" s="15"/>
      <c r="E156" s="342"/>
      <c r="F156" s="342"/>
      <c r="G156" s="343"/>
      <c r="I156" s="343"/>
      <c r="L156" s="23"/>
    </row>
    <row r="157" spans="1:12" s="6" customFormat="1" ht="12.75">
      <c r="A157" s="15"/>
      <c r="E157" s="342"/>
      <c r="F157" s="342"/>
      <c r="G157" s="343"/>
      <c r="I157" s="343"/>
      <c r="L157" s="23"/>
    </row>
    <row r="158" spans="1:12" s="6" customFormat="1" ht="12.75">
      <c r="A158" s="15"/>
      <c r="E158" s="342"/>
      <c r="F158" s="342"/>
      <c r="G158" s="306">
        <v>6</v>
      </c>
      <c r="I158" s="343"/>
      <c r="L158" s="23"/>
    </row>
    <row r="159" spans="1:23" ht="13.5" thickBot="1">
      <c r="A159" s="15"/>
      <c r="B159" s="6"/>
      <c r="C159" s="6"/>
      <c r="D159" s="6"/>
      <c r="E159" s="6"/>
      <c r="F159" s="15" t="s">
        <v>208</v>
      </c>
      <c r="G159" s="169"/>
      <c r="I159" s="169"/>
      <c r="L159" s="6"/>
      <c r="M159" s="6"/>
      <c r="N159" s="6"/>
      <c r="O159" s="6"/>
      <c r="P159" s="6"/>
      <c r="Q159" s="6"/>
      <c r="S159" s="6"/>
      <c r="T159" s="6"/>
      <c r="U159" s="6"/>
      <c r="V159" s="6"/>
      <c r="W159" s="6"/>
    </row>
    <row r="160" spans="1:23" ht="12.75">
      <c r="A160" s="374" t="s">
        <v>0</v>
      </c>
      <c r="B160" s="56" t="s">
        <v>1</v>
      </c>
      <c r="C160" s="31"/>
      <c r="D160" s="32"/>
      <c r="E160" s="112" t="s">
        <v>192</v>
      </c>
      <c r="F160" s="345" t="s">
        <v>192</v>
      </c>
      <c r="G160" s="69" t="s">
        <v>280</v>
      </c>
      <c r="I160" s="301" t="s">
        <v>158</v>
      </c>
      <c r="J160" s="43" t="s">
        <v>155</v>
      </c>
      <c r="L160" s="6"/>
      <c r="M160" s="6"/>
      <c r="N160" s="6"/>
      <c r="O160" s="6"/>
      <c r="P160" s="6"/>
      <c r="Q160" s="43" t="s">
        <v>155</v>
      </c>
      <c r="S160" s="6"/>
      <c r="T160" s="6"/>
      <c r="U160" s="6"/>
      <c r="V160" s="6"/>
      <c r="W160" s="6"/>
    </row>
    <row r="161" spans="1:23" ht="13.5" thickBot="1">
      <c r="A161" s="122" t="s">
        <v>5</v>
      </c>
      <c r="B161" s="134"/>
      <c r="C161" s="34"/>
      <c r="D161" s="59"/>
      <c r="E161" s="92" t="s">
        <v>154</v>
      </c>
      <c r="F161" s="300" t="s">
        <v>134</v>
      </c>
      <c r="G161" s="106" t="s">
        <v>156</v>
      </c>
      <c r="I161" s="302" t="s">
        <v>157</v>
      </c>
      <c r="J161" s="46" t="s">
        <v>219</v>
      </c>
      <c r="L161" s="6"/>
      <c r="M161" s="6"/>
      <c r="N161" s="6"/>
      <c r="O161" s="6"/>
      <c r="P161" s="6"/>
      <c r="Q161" s="46" t="s">
        <v>220</v>
      </c>
      <c r="S161" s="6"/>
      <c r="T161" s="6"/>
      <c r="U161" s="6"/>
      <c r="V161" s="6"/>
      <c r="W161" s="6"/>
    </row>
    <row r="162" spans="1:23" ht="12.75">
      <c r="A162" s="56"/>
      <c r="B162" s="6"/>
      <c r="C162" s="6"/>
      <c r="D162" s="6"/>
      <c r="E162" s="344"/>
      <c r="F162" s="342"/>
      <c r="G162" s="347"/>
      <c r="H162" s="6"/>
      <c r="I162" s="346"/>
      <c r="J162" s="6"/>
      <c r="K162" s="6"/>
      <c r="L162" s="23"/>
      <c r="M162" s="6"/>
      <c r="N162" s="6"/>
      <c r="O162" s="6"/>
      <c r="P162" s="6"/>
      <c r="Q162" s="57"/>
      <c r="S162" s="6"/>
      <c r="T162" s="6"/>
      <c r="U162" s="6"/>
      <c r="V162" s="6"/>
      <c r="W162" s="6"/>
    </row>
    <row r="163" spans="1:23" ht="12.75">
      <c r="A163" s="47" t="s">
        <v>88</v>
      </c>
      <c r="B163" s="48" t="s">
        <v>227</v>
      </c>
      <c r="C163" s="6"/>
      <c r="D163" s="6"/>
      <c r="E163" s="3"/>
      <c r="F163" s="6"/>
      <c r="G163" s="204"/>
      <c r="H163" s="6"/>
      <c r="I163" s="81"/>
      <c r="J163" s="6"/>
      <c r="K163" s="6"/>
      <c r="L163" s="6"/>
      <c r="M163" s="6"/>
      <c r="N163" s="6"/>
      <c r="O163" s="6"/>
      <c r="P163" s="6"/>
      <c r="Q163" s="4"/>
      <c r="S163" s="6"/>
      <c r="T163" s="6"/>
      <c r="U163" s="6"/>
      <c r="V163" s="6"/>
      <c r="W163" s="6"/>
    </row>
    <row r="164" spans="1:23" ht="12.75">
      <c r="A164" s="47"/>
      <c r="B164" s="48"/>
      <c r="C164" s="6"/>
      <c r="D164" s="6"/>
      <c r="E164" s="4"/>
      <c r="F164" s="3"/>
      <c r="G164" s="204"/>
      <c r="I164" s="81"/>
      <c r="J164" s="18"/>
      <c r="L164" s="6"/>
      <c r="M164" s="6"/>
      <c r="N164" s="6"/>
      <c r="O164" s="6"/>
      <c r="P164" s="6"/>
      <c r="Q164" s="4"/>
      <c r="S164" s="6"/>
      <c r="T164" s="6"/>
      <c r="U164" s="6"/>
      <c r="V164" s="6"/>
      <c r="W164" s="6"/>
    </row>
    <row r="165" spans="1:23" ht="12.75">
      <c r="A165" s="158">
        <v>513</v>
      </c>
      <c r="B165" s="40" t="s">
        <v>8</v>
      </c>
      <c r="C165" s="40"/>
      <c r="D165" s="6"/>
      <c r="E165" s="3">
        <v>5</v>
      </c>
      <c r="F165" s="6">
        <v>5</v>
      </c>
      <c r="G165" s="204">
        <v>5</v>
      </c>
      <c r="I165" s="81">
        <v>5</v>
      </c>
      <c r="J165" s="18">
        <v>5</v>
      </c>
      <c r="L165" s="4"/>
      <c r="M165" s="3"/>
      <c r="N165" s="3"/>
      <c r="O165" s="4"/>
      <c r="P165" s="6"/>
      <c r="Q165" s="4">
        <v>5</v>
      </c>
      <c r="S165" s="6"/>
      <c r="T165" s="6"/>
      <c r="U165" s="6"/>
      <c r="V165" s="6"/>
      <c r="W165" s="6"/>
    </row>
    <row r="166" spans="1:23" ht="12.75">
      <c r="A166" s="171">
        <v>612</v>
      </c>
      <c r="B166" s="172" t="s">
        <v>137</v>
      </c>
      <c r="C166" s="172"/>
      <c r="D166" s="1"/>
      <c r="E166" s="5">
        <v>54</v>
      </c>
      <c r="F166" s="2"/>
      <c r="G166" s="213">
        <v>0</v>
      </c>
      <c r="I166" s="82">
        <v>0</v>
      </c>
      <c r="J166" s="18">
        <v>0</v>
      </c>
      <c r="L166" s="4"/>
      <c r="M166" s="3"/>
      <c r="N166" s="3"/>
      <c r="O166" s="4"/>
      <c r="P166" s="6"/>
      <c r="Q166" s="4">
        <v>0</v>
      </c>
      <c r="S166" s="6"/>
      <c r="T166" s="6"/>
      <c r="U166" s="6"/>
      <c r="V166" s="6"/>
      <c r="W166" s="6"/>
    </row>
    <row r="167" spans="1:23" ht="12.75">
      <c r="A167" s="154" t="s">
        <v>6</v>
      </c>
      <c r="B167" s="16"/>
      <c r="C167" s="16"/>
      <c r="D167" s="16"/>
      <c r="E167" s="131">
        <f>SUM(E165:E166)</f>
        <v>59</v>
      </c>
      <c r="F167" s="154">
        <f>SUM(F165)</f>
        <v>5</v>
      </c>
      <c r="G167" s="211">
        <f>SUM(G165)</f>
        <v>5</v>
      </c>
      <c r="I167" s="86">
        <f>SUM(I165)</f>
        <v>5</v>
      </c>
      <c r="J167" s="132">
        <f>SUM(J165)</f>
        <v>5</v>
      </c>
      <c r="L167" s="5"/>
      <c r="M167" s="2"/>
      <c r="N167" s="2"/>
      <c r="O167" s="5"/>
      <c r="P167" s="6"/>
      <c r="Q167" s="131">
        <f>SUM(Q165)</f>
        <v>5</v>
      </c>
      <c r="S167" s="6"/>
      <c r="T167" s="6"/>
      <c r="U167" s="6"/>
      <c r="V167" s="6"/>
      <c r="W167" s="6"/>
    </row>
    <row r="168" spans="1:23" ht="12.75">
      <c r="A168" s="14"/>
      <c r="B168" s="6"/>
      <c r="C168" s="6"/>
      <c r="D168" s="6"/>
      <c r="E168" s="3"/>
      <c r="F168" s="6"/>
      <c r="G168" s="204"/>
      <c r="I168" s="81"/>
      <c r="J168" s="6"/>
      <c r="L168" s="6"/>
      <c r="M168" s="6"/>
      <c r="N168" s="6"/>
      <c r="O168" s="6"/>
      <c r="P168" s="6"/>
      <c r="Q168" s="4"/>
      <c r="S168" s="6"/>
      <c r="T168" s="6"/>
      <c r="U168" s="6"/>
      <c r="V168" s="6"/>
      <c r="W168" s="6"/>
    </row>
    <row r="169" spans="1:17" s="6" customFormat="1" ht="12.75">
      <c r="A169" s="47" t="s">
        <v>119</v>
      </c>
      <c r="B169" s="48" t="s">
        <v>161</v>
      </c>
      <c r="E169" s="3"/>
      <c r="G169" s="203"/>
      <c r="I169" s="80"/>
      <c r="Q169" s="4"/>
    </row>
    <row r="170" spans="1:23" ht="12.75">
      <c r="A170" s="14"/>
      <c r="B170" s="6" t="s">
        <v>99</v>
      </c>
      <c r="C170" s="6"/>
      <c r="D170" s="6"/>
      <c r="E170" s="3"/>
      <c r="F170" s="3"/>
      <c r="G170" s="203"/>
      <c r="I170" s="80"/>
      <c r="J170" s="18"/>
      <c r="L170" s="4"/>
      <c r="M170" s="3"/>
      <c r="N170" s="3"/>
      <c r="O170" s="4"/>
      <c r="P170" s="6"/>
      <c r="Q170" s="4"/>
      <c r="S170" s="6"/>
      <c r="T170" s="6"/>
      <c r="U170" s="6"/>
      <c r="V170" s="6"/>
      <c r="W170" s="6"/>
    </row>
    <row r="171" spans="1:23" ht="12.75">
      <c r="A171" s="158">
        <v>513</v>
      </c>
      <c r="B171" s="6" t="s">
        <v>8</v>
      </c>
      <c r="C171" s="6"/>
      <c r="D171" s="6"/>
      <c r="E171" s="3">
        <v>161</v>
      </c>
      <c r="F171" s="3">
        <v>76</v>
      </c>
      <c r="G171" s="204">
        <v>28</v>
      </c>
      <c r="I171" s="81">
        <v>28</v>
      </c>
      <c r="J171" s="18">
        <v>28</v>
      </c>
      <c r="L171" s="4"/>
      <c r="M171" s="3"/>
      <c r="N171" s="3"/>
      <c r="O171" s="4"/>
      <c r="P171" s="6"/>
      <c r="Q171" s="4">
        <v>28</v>
      </c>
      <c r="S171" s="6"/>
      <c r="T171" s="6"/>
      <c r="U171" s="6"/>
      <c r="V171" s="6"/>
      <c r="W171" s="6"/>
    </row>
    <row r="172" spans="1:23" ht="12.75">
      <c r="A172" s="158">
        <v>516</v>
      </c>
      <c r="B172" s="6" t="s">
        <v>9</v>
      </c>
      <c r="C172" s="6"/>
      <c r="D172" s="6"/>
      <c r="E172" s="3">
        <v>24</v>
      </c>
      <c r="F172" s="3">
        <v>24</v>
      </c>
      <c r="G172" s="204">
        <v>22</v>
      </c>
      <c r="I172" s="81">
        <v>22</v>
      </c>
      <c r="J172" s="18">
        <v>22</v>
      </c>
      <c r="L172" s="4"/>
      <c r="M172" s="3"/>
      <c r="N172" s="3"/>
      <c r="O172" s="4"/>
      <c r="P172" s="6"/>
      <c r="Q172" s="4">
        <v>22</v>
      </c>
      <c r="S172" s="6"/>
      <c r="T172" s="6"/>
      <c r="U172" s="6"/>
      <c r="V172" s="6"/>
      <c r="W172" s="6"/>
    </row>
    <row r="173" spans="1:23" ht="12.75">
      <c r="A173" s="158">
        <v>517</v>
      </c>
      <c r="B173" s="6" t="s">
        <v>228</v>
      </c>
      <c r="C173" s="6"/>
      <c r="D173" s="6"/>
      <c r="E173" s="3">
        <v>0</v>
      </c>
      <c r="F173" s="3"/>
      <c r="G173" s="204">
        <v>55</v>
      </c>
      <c r="I173" s="81">
        <v>55</v>
      </c>
      <c r="J173" s="18">
        <v>55</v>
      </c>
      <c r="L173" s="4"/>
      <c r="M173" s="3"/>
      <c r="N173" s="3"/>
      <c r="O173" s="4"/>
      <c r="P173" s="6"/>
      <c r="Q173" s="4">
        <v>55</v>
      </c>
      <c r="S173" s="6"/>
      <c r="T173" s="6"/>
      <c r="U173" s="6"/>
      <c r="V173" s="6"/>
      <c r="W173" s="6"/>
    </row>
    <row r="174" spans="1:23" ht="12.75">
      <c r="A174" s="158">
        <v>519</v>
      </c>
      <c r="B174" s="6" t="s">
        <v>249</v>
      </c>
      <c r="C174" s="6"/>
      <c r="D174" s="6"/>
      <c r="E174" s="3">
        <v>25</v>
      </c>
      <c r="F174" s="3"/>
      <c r="G174" s="204">
        <v>45</v>
      </c>
      <c r="I174" s="81">
        <v>45</v>
      </c>
      <c r="J174" s="18">
        <v>45</v>
      </c>
      <c r="L174" s="4"/>
      <c r="M174" s="3"/>
      <c r="N174" s="3"/>
      <c r="O174" s="4"/>
      <c r="P174" s="6"/>
      <c r="Q174" s="4">
        <v>45</v>
      </c>
      <c r="S174" s="6"/>
      <c r="T174" s="6"/>
      <c r="U174" s="6"/>
      <c r="V174" s="6"/>
      <c r="W174" s="6"/>
    </row>
    <row r="175" spans="1:23" ht="12.75">
      <c r="A175" s="158">
        <v>522</v>
      </c>
      <c r="B175" s="6" t="s">
        <v>250</v>
      </c>
      <c r="C175" s="6"/>
      <c r="D175" s="6"/>
      <c r="E175" s="3">
        <v>15</v>
      </c>
      <c r="F175" s="3"/>
      <c r="G175" s="204">
        <v>0</v>
      </c>
      <c r="I175" s="81">
        <v>0</v>
      </c>
      <c r="J175" s="18">
        <v>0</v>
      </c>
      <c r="L175" s="4"/>
      <c r="M175" s="3"/>
      <c r="N175" s="3"/>
      <c r="O175" s="4"/>
      <c r="P175" s="6"/>
      <c r="Q175" s="4">
        <v>0</v>
      </c>
      <c r="S175" s="6"/>
      <c r="T175" s="6"/>
      <c r="U175" s="6"/>
      <c r="V175" s="6"/>
      <c r="W175" s="6"/>
    </row>
    <row r="176" spans="1:23" ht="12.75">
      <c r="A176" s="158">
        <v>612</v>
      </c>
      <c r="B176" s="394" t="s">
        <v>263</v>
      </c>
      <c r="C176" s="6"/>
      <c r="D176" s="6"/>
      <c r="E176" s="3">
        <v>0</v>
      </c>
      <c r="F176" s="3"/>
      <c r="G176" s="204">
        <v>500</v>
      </c>
      <c r="I176" s="81">
        <v>0</v>
      </c>
      <c r="J176" s="18">
        <v>0</v>
      </c>
      <c r="L176" s="4"/>
      <c r="M176" s="3"/>
      <c r="N176" s="3"/>
      <c r="O176" s="4"/>
      <c r="P176" s="6"/>
      <c r="Q176" s="4">
        <v>0</v>
      </c>
      <c r="S176" s="6"/>
      <c r="T176" s="6"/>
      <c r="U176" s="6"/>
      <c r="V176" s="6"/>
      <c r="W176" s="6"/>
    </row>
    <row r="177" spans="1:23" ht="12.75">
      <c r="A177" s="171">
        <v>633</v>
      </c>
      <c r="B177" s="6" t="s">
        <v>197</v>
      </c>
      <c r="C177" s="6"/>
      <c r="D177" s="6"/>
      <c r="E177" s="2">
        <v>250</v>
      </c>
      <c r="F177" s="3">
        <v>200</v>
      </c>
      <c r="G177" s="213">
        <v>0</v>
      </c>
      <c r="I177" s="82">
        <v>0</v>
      </c>
      <c r="J177" s="18">
        <v>0</v>
      </c>
      <c r="L177" s="4"/>
      <c r="M177" s="3"/>
      <c r="N177" s="3"/>
      <c r="O177" s="4"/>
      <c r="P177" s="6"/>
      <c r="Q177" s="4">
        <v>0</v>
      </c>
      <c r="S177" s="6"/>
      <c r="T177" s="6"/>
      <c r="U177" s="6"/>
      <c r="V177" s="6"/>
      <c r="W177" s="6"/>
    </row>
    <row r="178" spans="1:23" ht="12.75">
      <c r="A178" s="154" t="s">
        <v>6</v>
      </c>
      <c r="B178" s="16"/>
      <c r="C178" s="16"/>
      <c r="D178" s="49"/>
      <c r="E178" s="132">
        <f>SUM(E171:E177)</f>
        <v>475</v>
      </c>
      <c r="F178" s="154">
        <f>SUM(F171:F177)</f>
        <v>300</v>
      </c>
      <c r="G178" s="215">
        <f>SUM(G171:G177)</f>
        <v>650</v>
      </c>
      <c r="I178" s="86">
        <f>SUM(I171:I177)</f>
        <v>150</v>
      </c>
      <c r="J178" s="132">
        <f>SUM(J171:J177)</f>
        <v>150</v>
      </c>
      <c r="K178" s="16"/>
      <c r="L178" s="20"/>
      <c r="M178" s="189"/>
      <c r="N178" s="189"/>
      <c r="O178" s="20"/>
      <c r="P178" s="16"/>
      <c r="Q178" s="131">
        <f>SUM(Q171:Q177)</f>
        <v>150</v>
      </c>
      <c r="S178" s="6"/>
      <c r="T178" s="6"/>
      <c r="U178" s="6"/>
      <c r="V178" s="6"/>
      <c r="W178" s="6"/>
    </row>
    <row r="179" spans="1:23" ht="12.75">
      <c r="A179" s="14"/>
      <c r="B179" s="6"/>
      <c r="C179" s="6"/>
      <c r="D179" s="18"/>
      <c r="E179" s="6"/>
      <c r="F179" s="4"/>
      <c r="G179" s="204"/>
      <c r="I179" s="267"/>
      <c r="J179" s="4"/>
      <c r="L179" s="6"/>
      <c r="M179" s="6"/>
      <c r="N179" s="6"/>
      <c r="O179" s="6"/>
      <c r="P179" s="6"/>
      <c r="Q179" s="18"/>
      <c r="S179" s="6"/>
      <c r="T179" s="6"/>
      <c r="U179" s="6"/>
      <c r="V179" s="6"/>
      <c r="W179" s="6"/>
    </row>
    <row r="180" spans="1:17" s="6" customFormat="1" ht="12.75">
      <c r="A180" s="47" t="s">
        <v>90</v>
      </c>
      <c r="B180" s="48" t="s">
        <v>19</v>
      </c>
      <c r="D180" s="18"/>
      <c r="F180" s="4"/>
      <c r="G180" s="204"/>
      <c r="I180" s="78"/>
      <c r="J180" s="4"/>
      <c r="Q180" s="18"/>
    </row>
    <row r="181" spans="1:23" ht="12.75">
      <c r="A181" s="158">
        <v>501</v>
      </c>
      <c r="B181" s="40" t="s">
        <v>148</v>
      </c>
      <c r="C181" s="40"/>
      <c r="D181" s="173"/>
      <c r="E181" s="169">
        <v>6</v>
      </c>
      <c r="F181" s="81">
        <v>3</v>
      </c>
      <c r="G181" s="204">
        <v>10</v>
      </c>
      <c r="I181" s="81"/>
      <c r="J181" s="4"/>
      <c r="L181" s="6"/>
      <c r="M181" s="6"/>
      <c r="N181" s="6"/>
      <c r="O181" s="6"/>
      <c r="P181" s="6"/>
      <c r="Q181" s="18"/>
      <c r="S181" s="6"/>
      <c r="T181" s="6"/>
      <c r="U181" s="6"/>
      <c r="V181" s="6"/>
      <c r="W181" s="6"/>
    </row>
    <row r="182" spans="1:23" ht="12.75">
      <c r="A182" s="158">
        <v>503</v>
      </c>
      <c r="B182" s="40" t="s">
        <v>149</v>
      </c>
      <c r="C182" s="40"/>
      <c r="D182" s="173"/>
      <c r="E182" s="169">
        <v>3</v>
      </c>
      <c r="F182" s="81">
        <v>1</v>
      </c>
      <c r="G182" s="204">
        <v>3</v>
      </c>
      <c r="I182" s="81"/>
      <c r="J182" s="4"/>
      <c r="L182" s="6"/>
      <c r="M182" s="6"/>
      <c r="N182" s="6"/>
      <c r="O182" s="6"/>
      <c r="P182" s="6"/>
      <c r="Q182" s="18"/>
      <c r="S182" s="6"/>
      <c r="T182" s="6"/>
      <c r="U182" s="6"/>
      <c r="V182" s="6"/>
      <c r="W182" s="6"/>
    </row>
    <row r="183" spans="1:23" ht="12.75">
      <c r="A183" s="158">
        <v>513</v>
      </c>
      <c r="B183" s="40" t="s">
        <v>8</v>
      </c>
      <c r="C183" s="40"/>
      <c r="D183" s="173"/>
      <c r="E183" s="169">
        <v>70</v>
      </c>
      <c r="F183" s="81">
        <v>70</v>
      </c>
      <c r="G183" s="204">
        <v>37</v>
      </c>
      <c r="I183" s="81"/>
      <c r="J183" s="4"/>
      <c r="L183" s="6"/>
      <c r="M183" s="6"/>
      <c r="N183" s="6"/>
      <c r="O183" s="6"/>
      <c r="P183" s="6"/>
      <c r="Q183" s="18"/>
      <c r="S183" s="6"/>
      <c r="T183" s="6"/>
      <c r="U183" s="6"/>
      <c r="V183" s="6"/>
      <c r="W183" s="6"/>
    </row>
    <row r="184" spans="1:23" ht="12.75">
      <c r="A184" s="158">
        <v>515</v>
      </c>
      <c r="B184" s="40" t="s">
        <v>139</v>
      </c>
      <c r="C184" s="40"/>
      <c r="D184" s="173"/>
      <c r="E184" s="169">
        <v>82</v>
      </c>
      <c r="F184" s="81">
        <v>82</v>
      </c>
      <c r="G184" s="204">
        <v>90</v>
      </c>
      <c r="I184" s="81"/>
      <c r="J184" s="4"/>
      <c r="L184" s="6"/>
      <c r="M184" s="6"/>
      <c r="N184" s="6"/>
      <c r="O184" s="6"/>
      <c r="P184" s="6"/>
      <c r="Q184" s="18"/>
      <c r="S184" s="6"/>
      <c r="T184" s="6"/>
      <c r="U184" s="6"/>
      <c r="V184" s="6"/>
      <c r="W184" s="6"/>
    </row>
    <row r="185" spans="1:23" ht="12.75">
      <c r="A185" s="158">
        <v>516</v>
      </c>
      <c r="B185" s="40" t="s">
        <v>9</v>
      </c>
      <c r="C185" s="40"/>
      <c r="D185" s="173"/>
      <c r="E185" s="169">
        <v>32</v>
      </c>
      <c r="F185" s="81">
        <v>18</v>
      </c>
      <c r="G185" s="204">
        <v>30</v>
      </c>
      <c r="I185" s="81"/>
      <c r="J185" s="4"/>
      <c r="L185" s="6"/>
      <c r="M185" s="6"/>
      <c r="N185" s="6"/>
      <c r="O185" s="6"/>
      <c r="P185" s="6"/>
      <c r="Q185" s="18"/>
      <c r="S185" s="6"/>
      <c r="T185" s="6"/>
      <c r="U185" s="6"/>
      <c r="V185" s="6"/>
      <c r="W185" s="6"/>
    </row>
    <row r="186" spans="1:23" ht="12.75">
      <c r="A186" s="158">
        <v>5171</v>
      </c>
      <c r="B186" s="40" t="s">
        <v>20</v>
      </c>
      <c r="C186" s="40"/>
      <c r="D186" s="173"/>
      <c r="E186" s="169">
        <v>55</v>
      </c>
      <c r="F186" s="81">
        <v>24</v>
      </c>
      <c r="G186" s="204">
        <v>30</v>
      </c>
      <c r="I186" s="81"/>
      <c r="J186" s="4"/>
      <c r="L186" s="6"/>
      <c r="M186" s="6"/>
      <c r="N186" s="6"/>
      <c r="O186" s="6"/>
      <c r="P186" s="6"/>
      <c r="Q186" s="18"/>
      <c r="S186" s="6"/>
      <c r="T186" s="6"/>
      <c r="U186" s="6"/>
      <c r="V186" s="6"/>
      <c r="W186" s="6"/>
    </row>
    <row r="187" spans="1:23" ht="12.75">
      <c r="A187" s="158">
        <v>5173</v>
      </c>
      <c r="B187" s="40" t="s">
        <v>25</v>
      </c>
      <c r="C187" s="40"/>
      <c r="D187" s="173"/>
      <c r="E187" s="169">
        <v>2</v>
      </c>
      <c r="F187" s="81">
        <v>2</v>
      </c>
      <c r="G187" s="204"/>
      <c r="I187" s="81"/>
      <c r="J187" s="4"/>
      <c r="L187" s="6"/>
      <c r="M187" s="6"/>
      <c r="N187" s="6"/>
      <c r="O187" s="6"/>
      <c r="P187" s="6"/>
      <c r="Q187" s="18"/>
      <c r="S187" s="6"/>
      <c r="T187" s="6"/>
      <c r="U187" s="6"/>
      <c r="V187" s="6"/>
      <c r="W187" s="6"/>
    </row>
    <row r="188" spans="1:23" ht="12.75">
      <c r="A188" s="158">
        <v>5175</v>
      </c>
      <c r="B188" s="40" t="s">
        <v>228</v>
      </c>
      <c r="C188" s="40"/>
      <c r="D188" s="173"/>
      <c r="E188" s="169"/>
      <c r="F188" s="78"/>
      <c r="G188" s="204"/>
      <c r="I188" s="81"/>
      <c r="J188" s="18"/>
      <c r="L188" s="6"/>
      <c r="M188" s="6"/>
      <c r="N188" s="6"/>
      <c r="O188" s="6"/>
      <c r="P188" s="6"/>
      <c r="Q188" s="18"/>
      <c r="S188" s="6"/>
      <c r="T188" s="6"/>
      <c r="U188" s="6"/>
      <c r="V188" s="6"/>
      <c r="W188" s="6"/>
    </row>
    <row r="189" spans="1:17" ht="12.75">
      <c r="A189" s="154" t="s">
        <v>6</v>
      </c>
      <c r="B189" s="16"/>
      <c r="C189" s="16"/>
      <c r="D189" s="49"/>
      <c r="E189" s="167">
        <f>SUM(E181:E188)</f>
        <v>250</v>
      </c>
      <c r="F189" s="87">
        <f>SUM(F181:F187)</f>
        <v>200</v>
      </c>
      <c r="G189" s="206">
        <f>SUM(G181:G188)</f>
        <v>200</v>
      </c>
      <c r="I189" s="86">
        <v>250</v>
      </c>
      <c r="J189" s="132">
        <v>200</v>
      </c>
      <c r="K189" s="16"/>
      <c r="L189" s="20"/>
      <c r="M189" s="189"/>
      <c r="N189" s="189"/>
      <c r="O189" s="20"/>
      <c r="P189" s="16"/>
      <c r="Q189" s="132">
        <v>250</v>
      </c>
    </row>
    <row r="190" spans="1:17" ht="12.75">
      <c r="A190" s="14"/>
      <c r="B190" s="6"/>
      <c r="C190" s="6"/>
      <c r="D190" s="6"/>
      <c r="E190" s="4"/>
      <c r="F190" s="4"/>
      <c r="G190" s="203"/>
      <c r="I190" s="264"/>
      <c r="J190" s="18"/>
      <c r="L190" s="6"/>
      <c r="M190" s="6"/>
      <c r="N190" s="6"/>
      <c r="O190" s="6"/>
      <c r="P190" s="6"/>
      <c r="Q190" s="165"/>
    </row>
    <row r="191" spans="1:17" s="6" customFormat="1" ht="12.75">
      <c r="A191" s="47" t="s">
        <v>89</v>
      </c>
      <c r="B191" s="48" t="s">
        <v>21</v>
      </c>
      <c r="E191" s="4"/>
      <c r="F191" s="4"/>
      <c r="G191" s="203"/>
      <c r="I191" s="80"/>
      <c r="J191" s="18"/>
      <c r="Q191" s="18"/>
    </row>
    <row r="192" spans="1:18" ht="12.75">
      <c r="A192" s="158">
        <v>501</v>
      </c>
      <c r="B192" s="40" t="s">
        <v>148</v>
      </c>
      <c r="C192" s="40"/>
      <c r="D192" s="40"/>
      <c r="E192" s="80">
        <v>3</v>
      </c>
      <c r="F192" s="80">
        <v>3</v>
      </c>
      <c r="G192" s="203">
        <v>4</v>
      </c>
      <c r="I192" s="80"/>
      <c r="J192" s="80"/>
      <c r="L192" s="4"/>
      <c r="M192" s="3"/>
      <c r="N192" s="3"/>
      <c r="O192" s="4"/>
      <c r="P192" s="6"/>
      <c r="Q192" s="196"/>
      <c r="R192" s="6"/>
    </row>
    <row r="193" spans="1:18" ht="12.75">
      <c r="A193" s="158">
        <v>503</v>
      </c>
      <c r="B193" s="40" t="s">
        <v>149</v>
      </c>
      <c r="C193" s="40"/>
      <c r="D193" s="40"/>
      <c r="E193" s="80">
        <v>1</v>
      </c>
      <c r="F193" s="80">
        <v>1</v>
      </c>
      <c r="G193" s="203">
        <v>2</v>
      </c>
      <c r="I193" s="80"/>
      <c r="J193" s="80"/>
      <c r="L193" s="4"/>
      <c r="M193" s="3"/>
      <c r="N193" s="3"/>
      <c r="O193" s="4"/>
      <c r="P193" s="6"/>
      <c r="Q193" s="196"/>
      <c r="R193" s="6"/>
    </row>
    <row r="194" spans="1:18" ht="12.75">
      <c r="A194" s="158">
        <v>513</v>
      </c>
      <c r="B194" s="40" t="s">
        <v>8</v>
      </c>
      <c r="C194" s="40"/>
      <c r="D194" s="40"/>
      <c r="E194" s="80">
        <v>58</v>
      </c>
      <c r="F194" s="80">
        <v>50</v>
      </c>
      <c r="G194" s="203">
        <v>43</v>
      </c>
      <c r="I194" s="80"/>
      <c r="J194" s="80"/>
      <c r="L194" s="4"/>
      <c r="M194" s="3"/>
      <c r="N194" s="3"/>
      <c r="O194" s="4"/>
      <c r="P194" s="6"/>
      <c r="Q194" s="196"/>
      <c r="R194" s="6"/>
    </row>
    <row r="195" spans="1:18" ht="12.75">
      <c r="A195" s="158">
        <v>515</v>
      </c>
      <c r="B195" s="40" t="s">
        <v>139</v>
      </c>
      <c r="C195" s="40"/>
      <c r="D195" s="40"/>
      <c r="E195" s="80">
        <v>78</v>
      </c>
      <c r="F195" s="80">
        <v>78</v>
      </c>
      <c r="G195" s="203">
        <v>84</v>
      </c>
      <c r="I195" s="80"/>
      <c r="J195" s="80"/>
      <c r="L195" s="4"/>
      <c r="M195" s="3"/>
      <c r="N195" s="3"/>
      <c r="O195" s="4"/>
      <c r="P195" s="6"/>
      <c r="Q195" s="196"/>
      <c r="R195" s="6"/>
    </row>
    <row r="196" spans="1:18" ht="12.75">
      <c r="A196" s="158">
        <v>516</v>
      </c>
      <c r="B196" s="40" t="s">
        <v>9</v>
      </c>
      <c r="C196" s="40"/>
      <c r="D196" s="40"/>
      <c r="E196" s="80">
        <v>30</v>
      </c>
      <c r="F196" s="80">
        <v>30</v>
      </c>
      <c r="G196" s="203">
        <v>34</v>
      </c>
      <c r="I196" s="80"/>
      <c r="J196" s="80"/>
      <c r="L196" s="4"/>
      <c r="M196" s="3"/>
      <c r="N196" s="3"/>
      <c r="O196" s="4"/>
      <c r="P196" s="6"/>
      <c r="Q196" s="196"/>
      <c r="R196" s="6"/>
    </row>
    <row r="197" spans="1:18" ht="12.75">
      <c r="A197" s="143">
        <v>5171</v>
      </c>
      <c r="B197" s="40" t="s">
        <v>20</v>
      </c>
      <c r="C197" s="40"/>
      <c r="D197" s="40"/>
      <c r="E197" s="80">
        <v>36</v>
      </c>
      <c r="F197" s="80">
        <v>86</v>
      </c>
      <c r="G197" s="203">
        <v>61</v>
      </c>
      <c r="I197" s="80"/>
      <c r="J197" s="80"/>
      <c r="L197" s="4"/>
      <c r="M197" s="3"/>
      <c r="N197" s="3"/>
      <c r="O197" s="4"/>
      <c r="P197" s="6"/>
      <c r="Q197" s="196"/>
      <c r="R197" s="6"/>
    </row>
    <row r="198" spans="1:18" ht="12.75">
      <c r="A198" s="143">
        <v>5173</v>
      </c>
      <c r="B198" s="40" t="s">
        <v>25</v>
      </c>
      <c r="C198" s="40"/>
      <c r="D198" s="40"/>
      <c r="E198" s="80">
        <v>2</v>
      </c>
      <c r="F198" s="80">
        <v>2</v>
      </c>
      <c r="G198" s="203">
        <v>3</v>
      </c>
      <c r="I198" s="80"/>
      <c r="J198" s="80"/>
      <c r="L198" s="4"/>
      <c r="M198" s="3"/>
      <c r="N198" s="3"/>
      <c r="O198" s="4"/>
      <c r="P198" s="6"/>
      <c r="Q198" s="196"/>
      <c r="R198" s="6"/>
    </row>
    <row r="199" spans="1:18" ht="12.75">
      <c r="A199" s="143">
        <v>621</v>
      </c>
      <c r="B199" s="40" t="s">
        <v>248</v>
      </c>
      <c r="C199" s="40"/>
      <c r="D199" s="40"/>
      <c r="E199" s="80">
        <v>700</v>
      </c>
      <c r="F199" s="80"/>
      <c r="G199" s="203"/>
      <c r="I199" s="80"/>
      <c r="J199" s="80"/>
      <c r="L199" s="4"/>
      <c r="M199" s="3"/>
      <c r="N199" s="3"/>
      <c r="O199" s="4"/>
      <c r="P199" s="6"/>
      <c r="Q199" s="196"/>
      <c r="R199" s="6"/>
    </row>
    <row r="200" spans="1:20" ht="12.75">
      <c r="A200" s="201" t="s">
        <v>6</v>
      </c>
      <c r="B200" s="50"/>
      <c r="C200" s="50"/>
      <c r="D200" s="50"/>
      <c r="E200" s="89">
        <f>SUM(E192:E199)</f>
        <v>908</v>
      </c>
      <c r="F200" s="89">
        <f>SUM(F192:F198)</f>
        <v>250</v>
      </c>
      <c r="G200" s="224">
        <f>SUM(G192:G199)</f>
        <v>231</v>
      </c>
      <c r="I200" s="89">
        <v>200</v>
      </c>
      <c r="J200" s="89">
        <v>250</v>
      </c>
      <c r="K200" s="16"/>
      <c r="L200" s="20"/>
      <c r="M200" s="189"/>
      <c r="N200" s="189"/>
      <c r="O200" s="20"/>
      <c r="P200" s="16"/>
      <c r="Q200" s="332">
        <v>200</v>
      </c>
      <c r="R200" s="6"/>
      <c r="S200" s="70"/>
      <c r="T200" s="6"/>
    </row>
    <row r="201" spans="1:20" ht="12.75">
      <c r="A201" s="3"/>
      <c r="B201" s="6"/>
      <c r="C201" s="6"/>
      <c r="D201" s="6"/>
      <c r="E201" s="4"/>
      <c r="F201" s="4"/>
      <c r="G201" s="203"/>
      <c r="I201" s="264"/>
      <c r="J201" s="18"/>
      <c r="L201" s="4"/>
      <c r="Q201" s="18"/>
      <c r="S201" s="70"/>
      <c r="T201" s="6"/>
    </row>
    <row r="202" spans="1:20" ht="12.75">
      <c r="A202" s="47" t="s">
        <v>22</v>
      </c>
      <c r="B202" s="48" t="s">
        <v>23</v>
      </c>
      <c r="C202" s="6"/>
      <c r="D202" s="6"/>
      <c r="E202" s="4"/>
      <c r="F202" s="4"/>
      <c r="G202" s="203"/>
      <c r="I202" s="80"/>
      <c r="J202" s="18"/>
      <c r="L202" s="4"/>
      <c r="M202" s="3"/>
      <c r="N202" s="3"/>
      <c r="O202" s="4"/>
      <c r="P202" s="6"/>
      <c r="Q202" s="18"/>
      <c r="S202" s="70"/>
      <c r="T202" s="6"/>
    </row>
    <row r="203" spans="1:20" ht="12.75">
      <c r="A203" s="166">
        <v>502</v>
      </c>
      <c r="B203" s="6" t="s">
        <v>179</v>
      </c>
      <c r="C203" s="6"/>
      <c r="D203" s="6"/>
      <c r="E203" s="84">
        <v>3036</v>
      </c>
      <c r="F203" s="84">
        <v>2967</v>
      </c>
      <c r="G203" s="205">
        <v>3044</v>
      </c>
      <c r="I203" s="84">
        <v>3044</v>
      </c>
      <c r="J203" s="151">
        <v>3044</v>
      </c>
      <c r="L203" s="4"/>
      <c r="M203" s="3"/>
      <c r="N203" s="3"/>
      <c r="O203" s="4"/>
      <c r="P203" s="6"/>
      <c r="Q203" s="151">
        <v>3044</v>
      </c>
      <c r="S203" s="70"/>
      <c r="T203" s="6"/>
    </row>
    <row r="204" spans="1:20" ht="12.75">
      <c r="A204" s="166">
        <v>501</v>
      </c>
      <c r="B204" s="6" t="s">
        <v>24</v>
      </c>
      <c r="C204" s="6"/>
      <c r="D204" s="6"/>
      <c r="E204" s="81">
        <v>40</v>
      </c>
      <c r="F204" s="81">
        <v>40</v>
      </c>
      <c r="G204" s="204">
        <v>40</v>
      </c>
      <c r="I204" s="81">
        <v>40</v>
      </c>
      <c r="J204" s="151">
        <v>40</v>
      </c>
      <c r="L204" s="4"/>
      <c r="M204" s="3"/>
      <c r="N204" s="3"/>
      <c r="O204" s="4"/>
      <c r="P204" s="6"/>
      <c r="Q204" s="151">
        <v>40</v>
      </c>
      <c r="S204" s="70"/>
      <c r="T204" s="6"/>
    </row>
    <row r="205" spans="1:20" ht="12.75">
      <c r="A205" s="166">
        <v>503</v>
      </c>
      <c r="B205" s="6" t="s">
        <v>144</v>
      </c>
      <c r="C205" s="6"/>
      <c r="D205" s="6"/>
      <c r="E205" s="81">
        <v>669</v>
      </c>
      <c r="F205" s="81">
        <v>639</v>
      </c>
      <c r="G205" s="204">
        <v>669</v>
      </c>
      <c r="I205" s="81">
        <v>669</v>
      </c>
      <c r="J205" s="151">
        <v>669</v>
      </c>
      <c r="L205" s="4"/>
      <c r="M205" s="3"/>
      <c r="N205" s="3"/>
      <c r="O205" s="4"/>
      <c r="P205" s="6"/>
      <c r="Q205" s="151">
        <v>669</v>
      </c>
      <c r="S205" s="70"/>
      <c r="T205" s="6"/>
    </row>
    <row r="206" spans="1:20" ht="12.75">
      <c r="A206" s="166"/>
      <c r="B206" s="6" t="s">
        <v>255</v>
      </c>
      <c r="C206" s="6"/>
      <c r="D206" s="6"/>
      <c r="E206" s="81">
        <v>14</v>
      </c>
      <c r="F206" s="81"/>
      <c r="G206" s="204"/>
      <c r="I206" s="81"/>
      <c r="J206" s="151"/>
      <c r="L206" s="4"/>
      <c r="M206" s="3"/>
      <c r="N206" s="3"/>
      <c r="O206" s="4"/>
      <c r="P206" s="6"/>
      <c r="Q206" s="151"/>
      <c r="S206" s="70"/>
      <c r="T206" s="6"/>
    </row>
    <row r="207" spans="1:20" ht="13.5" thickBot="1">
      <c r="A207" s="154" t="s">
        <v>6</v>
      </c>
      <c r="B207" s="16"/>
      <c r="C207" s="16"/>
      <c r="D207" s="16"/>
      <c r="E207" s="83">
        <f>SUM(E203:E206)</f>
        <v>3759</v>
      </c>
      <c r="F207" s="83">
        <f>SUM(F203:F205)</f>
        <v>3646</v>
      </c>
      <c r="G207" s="221">
        <f>SUM(G203:G205)</f>
        <v>3753</v>
      </c>
      <c r="I207" s="83">
        <f>SUM(I203:I205)</f>
        <v>3753</v>
      </c>
      <c r="J207" s="127">
        <f>SUM(J203:J205)</f>
        <v>3753</v>
      </c>
      <c r="L207" s="12">
        <f>SUM(L203:L205)</f>
        <v>0</v>
      </c>
      <c r="M207" s="3"/>
      <c r="N207" s="3"/>
      <c r="O207" s="4"/>
      <c r="P207" s="6"/>
      <c r="Q207" s="127">
        <f>SUM(Q203:Q205)</f>
        <v>3753</v>
      </c>
      <c r="S207" s="6"/>
      <c r="T207" s="6"/>
    </row>
    <row r="208" spans="1:17" ht="12.75">
      <c r="A208" s="15"/>
      <c r="B208" s="6"/>
      <c r="C208" s="6"/>
      <c r="D208" s="6"/>
      <c r="E208" s="6"/>
      <c r="F208" s="174"/>
      <c r="G208" s="174"/>
      <c r="I208" s="174"/>
      <c r="L208" s="19"/>
      <c r="M208" s="6"/>
      <c r="N208" s="6"/>
      <c r="O208" s="6"/>
      <c r="P208" s="6"/>
      <c r="Q208" s="6"/>
    </row>
    <row r="209" spans="1:17" ht="12.75">
      <c r="A209" s="15"/>
      <c r="B209" s="6"/>
      <c r="C209" s="6"/>
      <c r="D209" s="6"/>
      <c r="E209" s="6"/>
      <c r="F209" s="174"/>
      <c r="G209" s="174"/>
      <c r="I209" s="174"/>
      <c r="L209" s="19"/>
      <c r="M209" s="6"/>
      <c r="N209" s="6"/>
      <c r="O209" s="6"/>
      <c r="P209" s="6"/>
      <c r="Q209" s="6"/>
    </row>
    <row r="210" spans="1:17" ht="12.75">
      <c r="A210" s="15"/>
      <c r="B210" s="6"/>
      <c r="C210" s="6"/>
      <c r="D210" s="6"/>
      <c r="E210" s="6"/>
      <c r="F210" s="174" t="s">
        <v>186</v>
      </c>
      <c r="G210" s="307">
        <v>7</v>
      </c>
      <c r="I210" s="174"/>
      <c r="L210" s="19"/>
      <c r="M210" s="6"/>
      <c r="N210" s="6"/>
      <c r="O210" s="6"/>
      <c r="P210" s="6"/>
      <c r="Q210" s="6"/>
    </row>
    <row r="211" spans="1:17" ht="12.75">
      <c r="A211" s="15"/>
      <c r="B211" s="6"/>
      <c r="C211" s="6"/>
      <c r="D211" s="6"/>
      <c r="E211" s="6"/>
      <c r="F211" s="174"/>
      <c r="G211" s="307"/>
      <c r="I211" s="174"/>
      <c r="L211" s="19"/>
      <c r="M211" s="6"/>
      <c r="N211" s="6"/>
      <c r="O211" s="6"/>
      <c r="P211" s="6"/>
      <c r="Q211" s="6"/>
    </row>
    <row r="212" spans="1:17" ht="13.5" thickBot="1">
      <c r="A212" s="15"/>
      <c r="B212" s="6"/>
      <c r="C212" s="6"/>
      <c r="D212" s="6"/>
      <c r="E212" s="6"/>
      <c r="F212" s="174" t="s">
        <v>208</v>
      </c>
      <c r="G212" s="174"/>
      <c r="I212" s="174"/>
      <c r="L212" s="19"/>
      <c r="M212" s="6"/>
      <c r="N212" s="6"/>
      <c r="O212" s="6"/>
      <c r="P212" s="6"/>
      <c r="Q212" s="6"/>
    </row>
    <row r="213" spans="1:17" ht="12.75">
      <c r="A213" s="111" t="s">
        <v>0</v>
      </c>
      <c r="B213" s="56" t="s">
        <v>1</v>
      </c>
      <c r="C213" s="31"/>
      <c r="D213" s="32"/>
      <c r="E213" s="299" t="s">
        <v>192</v>
      </c>
      <c r="F213" s="136" t="s">
        <v>192</v>
      </c>
      <c r="G213" s="69" t="s">
        <v>280</v>
      </c>
      <c r="I213" s="301" t="s">
        <v>158</v>
      </c>
      <c r="J213" s="333" t="s">
        <v>155</v>
      </c>
      <c r="K213" s="31"/>
      <c r="L213" s="334"/>
      <c r="M213" s="31"/>
      <c r="N213" s="31"/>
      <c r="O213" s="31"/>
      <c r="P213" s="31"/>
      <c r="Q213" s="68" t="s">
        <v>155</v>
      </c>
    </row>
    <row r="214" spans="1:17" ht="13.5" thickBot="1">
      <c r="A214" s="138" t="s">
        <v>5</v>
      </c>
      <c r="B214" s="134"/>
      <c r="C214" s="34"/>
      <c r="D214" s="59"/>
      <c r="E214" s="300" t="s">
        <v>154</v>
      </c>
      <c r="F214" s="137" t="s">
        <v>134</v>
      </c>
      <c r="G214" s="106" t="s">
        <v>156</v>
      </c>
      <c r="I214" s="335" t="s">
        <v>157</v>
      </c>
      <c r="J214" s="138" t="s">
        <v>219</v>
      </c>
      <c r="K214" s="34"/>
      <c r="L214" s="125"/>
      <c r="M214" s="34"/>
      <c r="N214" s="34"/>
      <c r="O214" s="34"/>
      <c r="P214" s="34"/>
      <c r="Q214" s="144" t="s">
        <v>220</v>
      </c>
    </row>
    <row r="215" spans="1:17" ht="12.75">
      <c r="A215" s="25"/>
      <c r="B215" s="22"/>
      <c r="C215" s="22"/>
      <c r="D215" s="165"/>
      <c r="E215" s="6"/>
      <c r="F215" s="170"/>
      <c r="G215" s="225"/>
      <c r="I215" s="269"/>
      <c r="J215" s="4"/>
      <c r="L215" s="19"/>
      <c r="M215" s="6"/>
      <c r="N215" s="6"/>
      <c r="O215" s="6"/>
      <c r="P215" s="6"/>
      <c r="Q215" s="155"/>
    </row>
    <row r="216" spans="1:17" s="6" customFormat="1" ht="12.75">
      <c r="A216" s="47" t="s">
        <v>26</v>
      </c>
      <c r="B216" s="48" t="s">
        <v>27</v>
      </c>
      <c r="D216" s="18"/>
      <c r="F216" s="4"/>
      <c r="G216" s="203"/>
      <c r="I216" s="77"/>
      <c r="J216" s="4"/>
      <c r="Q216" s="18"/>
    </row>
    <row r="217" spans="1:17" ht="12.75">
      <c r="A217" s="47"/>
      <c r="B217" s="48"/>
      <c r="C217" s="6"/>
      <c r="D217" s="18"/>
      <c r="E217" s="6"/>
      <c r="F217" s="4"/>
      <c r="G217" s="203"/>
      <c r="I217" s="80"/>
      <c r="J217" s="4"/>
      <c r="L217" s="4"/>
      <c r="M217" s="3"/>
      <c r="N217" s="3"/>
      <c r="O217" s="4"/>
      <c r="P217" s="6"/>
      <c r="Q217" s="18"/>
    </row>
    <row r="218" spans="1:17" ht="12.75">
      <c r="A218" s="166">
        <v>513</v>
      </c>
      <c r="B218" s="6" t="s">
        <v>8</v>
      </c>
      <c r="C218" s="6"/>
      <c r="D218" s="18"/>
      <c r="E218" s="70">
        <v>750</v>
      </c>
      <c r="F218" s="80">
        <v>950</v>
      </c>
      <c r="G218" s="200">
        <v>750</v>
      </c>
      <c r="I218" s="80">
        <v>795</v>
      </c>
      <c r="J218" s="4">
        <v>820</v>
      </c>
      <c r="L218" s="4"/>
      <c r="M218" s="3"/>
      <c r="N218" s="3"/>
      <c r="O218" s="4"/>
      <c r="P218" s="6"/>
      <c r="Q218" s="18">
        <v>845</v>
      </c>
    </row>
    <row r="219" spans="1:17" ht="12.75">
      <c r="A219" s="166">
        <v>515</v>
      </c>
      <c r="B219" s="6" t="s">
        <v>139</v>
      </c>
      <c r="C219" s="6"/>
      <c r="D219" s="18"/>
      <c r="E219" s="70">
        <v>955</v>
      </c>
      <c r="F219" s="80">
        <v>715</v>
      </c>
      <c r="G219" s="200">
        <v>1015</v>
      </c>
      <c r="I219" s="80">
        <v>1065</v>
      </c>
      <c r="J219" s="4">
        <v>1125</v>
      </c>
      <c r="L219" s="4"/>
      <c r="M219" s="3"/>
      <c r="N219" s="3"/>
      <c r="O219" s="4"/>
      <c r="P219" s="6"/>
      <c r="Q219" s="18">
        <v>1190</v>
      </c>
    </row>
    <row r="220" spans="1:17" ht="12.75">
      <c r="A220" s="166">
        <v>516</v>
      </c>
      <c r="B220" s="6" t="s">
        <v>98</v>
      </c>
      <c r="C220" s="6"/>
      <c r="D220" s="6"/>
      <c r="E220" s="12">
        <v>4720</v>
      </c>
      <c r="F220" s="12">
        <v>4459</v>
      </c>
      <c r="G220" s="200">
        <v>4720</v>
      </c>
      <c r="I220" s="12">
        <v>4970</v>
      </c>
      <c r="J220" s="151">
        <v>5055</v>
      </c>
      <c r="L220" s="4"/>
      <c r="M220" s="3"/>
      <c r="N220" s="3"/>
      <c r="O220" s="4"/>
      <c r="P220" s="6"/>
      <c r="Q220" s="151">
        <v>5140</v>
      </c>
    </row>
    <row r="221" spans="1:17" ht="12.75">
      <c r="A221" s="166">
        <v>5171</v>
      </c>
      <c r="B221" s="6" t="s">
        <v>20</v>
      </c>
      <c r="C221" s="6"/>
      <c r="D221" s="6"/>
      <c r="E221" s="80">
        <v>290</v>
      </c>
      <c r="F221" s="80">
        <v>490</v>
      </c>
      <c r="G221" s="200">
        <v>250</v>
      </c>
      <c r="I221" s="80">
        <v>260</v>
      </c>
      <c r="J221" s="151">
        <v>270</v>
      </c>
      <c r="L221" s="4"/>
      <c r="M221" s="3"/>
      <c r="N221" s="3"/>
      <c r="O221" s="4"/>
      <c r="P221" s="6"/>
      <c r="Q221" s="151">
        <v>280</v>
      </c>
    </row>
    <row r="222" spans="1:17" ht="12.75">
      <c r="A222" s="166">
        <v>5173</v>
      </c>
      <c r="B222" s="6" t="s">
        <v>25</v>
      </c>
      <c r="C222" s="6"/>
      <c r="D222" s="6"/>
      <c r="E222" s="80">
        <v>175</v>
      </c>
      <c r="F222" s="80">
        <v>175</v>
      </c>
      <c r="G222" s="200">
        <v>300</v>
      </c>
      <c r="I222" s="80">
        <v>250</v>
      </c>
      <c r="J222" s="151">
        <v>250</v>
      </c>
      <c r="L222" s="4"/>
      <c r="M222" s="3"/>
      <c r="N222" s="3"/>
      <c r="O222" s="4"/>
      <c r="P222" s="6"/>
      <c r="Q222" s="151">
        <v>250</v>
      </c>
    </row>
    <row r="223" spans="1:17" ht="12.75">
      <c r="A223" s="166">
        <v>5175</v>
      </c>
      <c r="B223" s="6" t="s">
        <v>29</v>
      </c>
      <c r="C223" s="6"/>
      <c r="D223" s="6"/>
      <c r="E223" s="80">
        <v>50</v>
      </c>
      <c r="F223" s="80">
        <v>50</v>
      </c>
      <c r="G223" s="200">
        <v>50</v>
      </c>
      <c r="I223" s="80">
        <v>50</v>
      </c>
      <c r="J223" s="151">
        <v>50</v>
      </c>
      <c r="L223" s="4"/>
      <c r="M223" s="3"/>
      <c r="N223" s="3"/>
      <c r="O223" s="4"/>
      <c r="P223" s="6"/>
      <c r="Q223" s="151">
        <v>50</v>
      </c>
    </row>
    <row r="224" spans="1:17" ht="12.75">
      <c r="A224" s="166">
        <v>5177</v>
      </c>
      <c r="B224" s="6" t="s">
        <v>229</v>
      </c>
      <c r="C224" s="6"/>
      <c r="D224" s="6"/>
      <c r="E224" s="80">
        <v>40</v>
      </c>
      <c r="F224" s="80"/>
      <c r="G224" s="200">
        <v>40</v>
      </c>
      <c r="I224" s="80">
        <v>0</v>
      </c>
      <c r="J224" s="151">
        <v>0</v>
      </c>
      <c r="L224" s="4"/>
      <c r="M224" s="3"/>
      <c r="N224" s="3"/>
      <c r="O224" s="4"/>
      <c r="P224" s="6"/>
      <c r="Q224" s="151">
        <v>0</v>
      </c>
    </row>
    <row r="225" spans="1:17" ht="12.75">
      <c r="A225" s="166">
        <v>5192</v>
      </c>
      <c r="B225" s="6" t="s">
        <v>230</v>
      </c>
      <c r="C225" s="6"/>
      <c r="D225" s="6"/>
      <c r="E225" s="80">
        <v>12</v>
      </c>
      <c r="F225" s="80"/>
      <c r="G225" s="200">
        <v>0</v>
      </c>
      <c r="I225" s="80">
        <v>0</v>
      </c>
      <c r="J225" s="151">
        <v>0</v>
      </c>
      <c r="L225" s="4"/>
      <c r="M225" s="3"/>
      <c r="N225" s="3"/>
      <c r="O225" s="4"/>
      <c r="P225" s="6"/>
      <c r="Q225" s="151">
        <v>0</v>
      </c>
    </row>
    <row r="226" spans="1:17" ht="12.75">
      <c r="A226" s="166">
        <v>5362</v>
      </c>
      <c r="B226" s="6" t="s">
        <v>176</v>
      </c>
      <c r="C226" s="6"/>
      <c r="D226" s="6"/>
      <c r="E226" s="80">
        <v>4</v>
      </c>
      <c r="F226" s="80">
        <v>4</v>
      </c>
      <c r="G226" s="200">
        <v>4</v>
      </c>
      <c r="I226" s="80">
        <v>4</v>
      </c>
      <c r="J226" s="151">
        <v>4</v>
      </c>
      <c r="L226" s="4"/>
      <c r="M226" s="3"/>
      <c r="N226" s="3"/>
      <c r="O226" s="4"/>
      <c r="P226" s="6"/>
      <c r="Q226" s="151">
        <v>4</v>
      </c>
    </row>
    <row r="227" spans="1:17" ht="12.75">
      <c r="A227" s="166">
        <v>501</v>
      </c>
      <c r="B227" s="6" t="s">
        <v>30</v>
      </c>
      <c r="C227" s="6"/>
      <c r="D227" s="6"/>
      <c r="E227" s="12">
        <v>20314</v>
      </c>
      <c r="F227" s="12">
        <v>20654</v>
      </c>
      <c r="G227" s="200">
        <v>20200</v>
      </c>
      <c r="I227" s="12">
        <v>21610</v>
      </c>
      <c r="J227" s="151">
        <v>21610</v>
      </c>
      <c r="L227" s="12"/>
      <c r="M227" s="3"/>
      <c r="N227" s="3"/>
      <c r="O227" s="4"/>
      <c r="P227" s="6"/>
      <c r="Q227" s="151">
        <v>21610</v>
      </c>
    </row>
    <row r="228" spans="1:17" ht="12.75">
      <c r="A228" s="166">
        <v>502</v>
      </c>
      <c r="B228" s="6" t="s">
        <v>31</v>
      </c>
      <c r="C228" s="6"/>
      <c r="D228" s="6"/>
      <c r="E228" s="80">
        <v>72</v>
      </c>
      <c r="F228" s="80">
        <v>72</v>
      </c>
      <c r="G228" s="200">
        <v>72</v>
      </c>
      <c r="I228" s="12">
        <v>72</v>
      </c>
      <c r="J228" s="151">
        <v>72</v>
      </c>
      <c r="L228" s="4"/>
      <c r="M228" s="3"/>
      <c r="N228" s="3"/>
      <c r="O228" s="4"/>
      <c r="P228" s="6"/>
      <c r="Q228" s="151">
        <v>72</v>
      </c>
    </row>
    <row r="229" spans="1:17" ht="12.75">
      <c r="A229" s="166">
        <v>503</v>
      </c>
      <c r="B229" s="6" t="s">
        <v>149</v>
      </c>
      <c r="C229" s="6"/>
      <c r="D229" s="6"/>
      <c r="E229" s="12">
        <v>7710</v>
      </c>
      <c r="F229" s="12">
        <v>7744</v>
      </c>
      <c r="G229" s="200">
        <v>7710</v>
      </c>
      <c r="I229" s="12">
        <v>8130</v>
      </c>
      <c r="J229" s="151">
        <v>8130</v>
      </c>
      <c r="L229" s="4"/>
      <c r="M229" s="3"/>
      <c r="N229" s="3"/>
      <c r="O229" s="4"/>
      <c r="P229" s="6"/>
      <c r="Q229" s="151">
        <v>8130</v>
      </c>
    </row>
    <row r="230" spans="1:17" ht="12.75">
      <c r="A230" s="166">
        <v>612</v>
      </c>
      <c r="B230" s="6" t="s">
        <v>137</v>
      </c>
      <c r="C230" s="6"/>
      <c r="D230" s="6"/>
      <c r="E230" s="12">
        <v>1500</v>
      </c>
      <c r="F230" s="12"/>
      <c r="G230" s="200">
        <v>0</v>
      </c>
      <c r="I230" s="12"/>
      <c r="J230" s="151"/>
      <c r="L230" s="4"/>
      <c r="M230" s="3"/>
      <c r="N230" s="3"/>
      <c r="O230" s="4"/>
      <c r="P230" s="6"/>
      <c r="Q230" s="151"/>
    </row>
    <row r="231" spans="1:17" ht="12.75">
      <c r="A231" s="166"/>
      <c r="B231" s="6"/>
      <c r="C231" s="6"/>
      <c r="D231" s="6"/>
      <c r="E231" s="12"/>
      <c r="F231" s="12"/>
      <c r="G231" s="200"/>
      <c r="I231" s="12"/>
      <c r="J231" s="151"/>
      <c r="L231" s="4"/>
      <c r="M231" s="3"/>
      <c r="N231" s="3"/>
      <c r="O231" s="4"/>
      <c r="P231" s="6"/>
      <c r="Q231" s="151"/>
    </row>
    <row r="232" spans="1:17" ht="12.75">
      <c r="A232" s="166"/>
      <c r="B232" s="15" t="s">
        <v>231</v>
      </c>
      <c r="C232" s="6"/>
      <c r="D232" s="6"/>
      <c r="E232" s="80"/>
      <c r="F232" s="80"/>
      <c r="G232" s="203"/>
      <c r="I232" s="80"/>
      <c r="J232" s="151"/>
      <c r="L232" s="4"/>
      <c r="M232" s="3"/>
      <c r="N232" s="3"/>
      <c r="O232" s="4"/>
      <c r="P232" s="6"/>
      <c r="Q232" s="151"/>
    </row>
    <row r="233" spans="1:17" ht="12.75">
      <c r="A233" s="166">
        <v>513</v>
      </c>
      <c r="B233" s="6" t="s">
        <v>8</v>
      </c>
      <c r="C233" s="6"/>
      <c r="D233" s="6"/>
      <c r="E233" s="80">
        <v>25</v>
      </c>
      <c r="F233" s="80">
        <v>30</v>
      </c>
      <c r="G233" s="203">
        <v>25</v>
      </c>
      <c r="I233" s="80">
        <v>25</v>
      </c>
      <c r="J233" s="151">
        <v>27</v>
      </c>
      <c r="L233" s="4"/>
      <c r="M233" s="3"/>
      <c r="N233" s="3"/>
      <c r="O233" s="4"/>
      <c r="P233" s="6"/>
      <c r="Q233" s="151">
        <v>29</v>
      </c>
    </row>
    <row r="234" spans="1:17" ht="12.75">
      <c r="A234" s="166"/>
      <c r="B234" s="6"/>
      <c r="C234" s="6"/>
      <c r="D234" s="6"/>
      <c r="E234" s="80"/>
      <c r="F234" s="80">
        <v>30</v>
      </c>
      <c r="G234" s="203"/>
      <c r="I234" s="80"/>
      <c r="J234" s="151"/>
      <c r="L234" s="4"/>
      <c r="M234" s="3"/>
      <c r="N234" s="3"/>
      <c r="O234" s="4"/>
      <c r="P234" s="6"/>
      <c r="Q234" s="151"/>
    </row>
    <row r="235" spans="1:17" ht="12.75">
      <c r="A235" s="166"/>
      <c r="B235" s="6"/>
      <c r="C235" s="6"/>
      <c r="D235" s="6"/>
      <c r="E235" s="80"/>
      <c r="F235" s="80">
        <v>5</v>
      </c>
      <c r="G235" s="203"/>
      <c r="I235" s="80"/>
      <c r="J235" s="151"/>
      <c r="L235" s="4"/>
      <c r="M235" s="3"/>
      <c r="N235" s="3"/>
      <c r="O235" s="4"/>
      <c r="P235" s="6"/>
      <c r="Q235" s="151"/>
    </row>
    <row r="236" spans="1:17" ht="12.75">
      <c r="A236" s="166"/>
      <c r="B236" s="6"/>
      <c r="C236" s="6"/>
      <c r="D236" s="6"/>
      <c r="E236" s="80"/>
      <c r="F236" s="80">
        <v>16</v>
      </c>
      <c r="G236" s="203"/>
      <c r="I236" s="80"/>
      <c r="J236" s="151"/>
      <c r="L236" s="4"/>
      <c r="M236" s="6"/>
      <c r="N236" s="3"/>
      <c r="O236" s="4"/>
      <c r="P236" s="6"/>
      <c r="Q236" s="151"/>
    </row>
    <row r="237" spans="1:17" ht="12.75">
      <c r="A237" s="166"/>
      <c r="B237" s="6"/>
      <c r="C237" s="6"/>
      <c r="D237" s="6"/>
      <c r="E237" s="80"/>
      <c r="F237" s="80">
        <v>157</v>
      </c>
      <c r="G237" s="203"/>
      <c r="I237" s="80"/>
      <c r="J237" s="151"/>
      <c r="L237" s="4"/>
      <c r="M237" s="6"/>
      <c r="N237" s="3"/>
      <c r="O237" s="4"/>
      <c r="P237" s="6"/>
      <c r="Q237" s="151"/>
    </row>
    <row r="238" spans="1:17" ht="12.75">
      <c r="A238" s="156"/>
      <c r="B238" s="6"/>
      <c r="C238" s="6"/>
      <c r="D238" s="6"/>
      <c r="E238" s="80"/>
      <c r="F238" s="12">
        <v>1276</v>
      </c>
      <c r="G238" s="203"/>
      <c r="I238" s="80"/>
      <c r="J238" s="151"/>
      <c r="L238" s="4"/>
      <c r="M238" s="6"/>
      <c r="N238" s="3"/>
      <c r="O238" s="4"/>
      <c r="P238" s="6"/>
      <c r="Q238" s="151"/>
    </row>
    <row r="239" spans="1:17" ht="12.75">
      <c r="A239" s="154" t="s">
        <v>6</v>
      </c>
      <c r="B239" s="16"/>
      <c r="C239" s="16"/>
      <c r="D239" s="16"/>
      <c r="E239" s="83">
        <f>SUM(E218:E238)</f>
        <v>36617</v>
      </c>
      <c r="F239" s="83">
        <f>SUM(F218:F238)</f>
        <v>36827</v>
      </c>
      <c r="G239" s="206">
        <f>SUM(G218:G238)</f>
        <v>35136</v>
      </c>
      <c r="I239" s="83">
        <f>SUM(I218:I238)</f>
        <v>37231</v>
      </c>
      <c r="J239" s="127">
        <f>SUM(J218:J238)</f>
        <v>37413</v>
      </c>
      <c r="K239" s="16"/>
      <c r="L239" s="17"/>
      <c r="M239" s="16"/>
      <c r="N239" s="189"/>
      <c r="O239" s="20"/>
      <c r="P239" s="16"/>
      <c r="Q239" s="127">
        <f>SUM(Q218:Q237)</f>
        <v>37600</v>
      </c>
    </row>
    <row r="240" spans="1:17" ht="12.75">
      <c r="A240" s="14"/>
      <c r="B240" s="6"/>
      <c r="C240" s="6"/>
      <c r="D240" s="6"/>
      <c r="E240" s="348"/>
      <c r="F240" s="348"/>
      <c r="G240" s="225"/>
      <c r="I240" s="348"/>
      <c r="J240" s="160"/>
      <c r="K240" s="6"/>
      <c r="L240" s="19"/>
      <c r="M240" s="6"/>
      <c r="N240" s="6"/>
      <c r="O240" s="6"/>
      <c r="P240" s="6"/>
      <c r="Q240" s="151"/>
    </row>
    <row r="241" spans="1:17" ht="12.75">
      <c r="A241" s="47" t="s">
        <v>120</v>
      </c>
      <c r="B241" s="48" t="s">
        <v>121</v>
      </c>
      <c r="C241" s="6"/>
      <c r="D241" s="6"/>
      <c r="E241" s="4"/>
      <c r="F241" s="4"/>
      <c r="G241" s="203"/>
      <c r="I241" s="80"/>
      <c r="J241" s="18"/>
      <c r="Q241" s="18"/>
    </row>
    <row r="242" spans="1:17" ht="12.75">
      <c r="A242" s="3"/>
      <c r="B242" s="6"/>
      <c r="C242" s="6"/>
      <c r="D242" s="6"/>
      <c r="E242" s="130"/>
      <c r="F242" s="4"/>
      <c r="G242" s="203"/>
      <c r="I242" s="80"/>
      <c r="J242" s="18"/>
      <c r="Q242" s="18"/>
    </row>
    <row r="243" spans="1:17" ht="12.75">
      <c r="A243" s="3">
        <v>5163</v>
      </c>
      <c r="B243" s="6" t="s">
        <v>28</v>
      </c>
      <c r="C243" s="6"/>
      <c r="D243" s="6"/>
      <c r="E243" s="81">
        <v>65</v>
      </c>
      <c r="F243" s="81">
        <v>65</v>
      </c>
      <c r="G243" s="204">
        <v>65</v>
      </c>
      <c r="I243" s="81">
        <v>65</v>
      </c>
      <c r="J243" s="18">
        <v>65</v>
      </c>
      <c r="Q243" s="18">
        <v>65</v>
      </c>
    </row>
    <row r="244" spans="1:17" ht="12.75">
      <c r="A244" s="154" t="s">
        <v>6</v>
      </c>
      <c r="B244" s="16"/>
      <c r="C244" s="16"/>
      <c r="D244" s="16"/>
      <c r="E244" s="86">
        <f>SUM(E243)</f>
        <v>65</v>
      </c>
      <c r="F244" s="86">
        <f>SUM(F243)</f>
        <v>65</v>
      </c>
      <c r="G244" s="211">
        <f>SUM(G243)</f>
        <v>65</v>
      </c>
      <c r="I244" s="86">
        <f>SUM(I243)</f>
        <v>65</v>
      </c>
      <c r="J244" s="132">
        <f>SUM(J243)</f>
        <v>65</v>
      </c>
      <c r="Q244" s="132">
        <f>SUM(Q243)</f>
        <v>65</v>
      </c>
    </row>
    <row r="245" spans="1:17" ht="12.75">
      <c r="A245" s="3"/>
      <c r="B245" s="6"/>
      <c r="C245" s="6"/>
      <c r="D245" s="6"/>
      <c r="E245" s="81"/>
      <c r="F245" s="81"/>
      <c r="G245" s="204"/>
      <c r="I245" s="81"/>
      <c r="J245" s="18"/>
      <c r="Q245" s="18"/>
    </row>
    <row r="246" spans="1:17" ht="12.75">
      <c r="A246" s="47" t="s">
        <v>91</v>
      </c>
      <c r="B246" s="48" t="s">
        <v>92</v>
      </c>
      <c r="C246" s="6"/>
      <c r="D246" s="6"/>
      <c r="E246" s="81"/>
      <c r="F246" s="81"/>
      <c r="G246" s="204"/>
      <c r="I246" s="81"/>
      <c r="J246" s="18"/>
      <c r="Q246" s="18"/>
    </row>
    <row r="247" spans="1:17" ht="12.75">
      <c r="A247" s="143"/>
      <c r="B247" s="40"/>
      <c r="C247" s="6"/>
      <c r="D247" s="6"/>
      <c r="E247" s="81"/>
      <c r="F247" s="81">
        <v>45</v>
      </c>
      <c r="G247" s="204"/>
      <c r="I247" s="81"/>
      <c r="J247" s="18"/>
      <c r="Q247" s="18"/>
    </row>
    <row r="248" spans="1:17" ht="12.75">
      <c r="A248" s="3">
        <v>522</v>
      </c>
      <c r="B248" s="6" t="s">
        <v>112</v>
      </c>
      <c r="C248" s="6"/>
      <c r="D248" s="6"/>
      <c r="E248" s="81">
        <v>50</v>
      </c>
      <c r="F248" s="81">
        <v>20</v>
      </c>
      <c r="G248" s="204">
        <v>20</v>
      </c>
      <c r="I248" s="81">
        <v>20</v>
      </c>
      <c r="J248" s="18">
        <v>20</v>
      </c>
      <c r="Q248" s="18">
        <v>20</v>
      </c>
    </row>
    <row r="249" spans="1:17" ht="12.75">
      <c r="A249" s="3">
        <v>5909</v>
      </c>
      <c r="B249" s="6" t="s">
        <v>254</v>
      </c>
      <c r="C249" s="6"/>
      <c r="D249" s="6"/>
      <c r="E249" s="84">
        <v>3266</v>
      </c>
      <c r="F249" s="81"/>
      <c r="G249" s="204"/>
      <c r="I249" s="81"/>
      <c r="J249" s="18"/>
      <c r="Q249" s="141"/>
    </row>
    <row r="250" spans="1:17" ht="13.5" thickBot="1">
      <c r="A250" s="129" t="s">
        <v>6</v>
      </c>
      <c r="B250" s="96"/>
      <c r="C250" s="96"/>
      <c r="D250" s="96"/>
      <c r="E250" s="373">
        <f>SUM(E248:E249)</f>
        <v>3316</v>
      </c>
      <c r="F250" s="98">
        <f>SUM(F247:F248)</f>
        <v>65</v>
      </c>
      <c r="G250" s="214">
        <f>SUM(G248)</f>
        <v>20</v>
      </c>
      <c r="I250" s="86">
        <f>SUM(I248)</f>
        <v>20</v>
      </c>
      <c r="J250" s="132">
        <f>SUM(J248)</f>
        <v>20</v>
      </c>
      <c r="Q250" s="132">
        <f>SUM(Q248)</f>
        <v>20</v>
      </c>
    </row>
    <row r="251" spans="1:17" ht="12.75">
      <c r="A251" s="76"/>
      <c r="B251" s="15"/>
      <c r="C251" s="6"/>
      <c r="D251" s="6"/>
      <c r="E251" s="23"/>
      <c r="F251" s="73"/>
      <c r="G251" s="104"/>
      <c r="I251" s="104"/>
      <c r="Q251" s="6"/>
    </row>
    <row r="252" spans="1:17" ht="12.75">
      <c r="A252" s="15"/>
      <c r="B252" s="6"/>
      <c r="C252" s="6"/>
      <c r="D252" s="6"/>
      <c r="E252" s="23"/>
      <c r="F252" s="23"/>
      <c r="G252" s="105"/>
      <c r="I252" s="105"/>
      <c r="Q252" s="6"/>
    </row>
    <row r="253" spans="1:17" ht="12.75">
      <c r="A253" s="6"/>
      <c r="B253" s="6"/>
      <c r="C253" s="6"/>
      <c r="D253" s="6"/>
      <c r="E253" s="6"/>
      <c r="F253" s="6"/>
      <c r="G253" s="70"/>
      <c r="I253" s="70"/>
      <c r="Q253" s="6"/>
    </row>
    <row r="254" s="6" customFormat="1" ht="12.75"/>
    <row r="255" ht="12.75">
      <c r="Q255" s="6"/>
    </row>
    <row r="256" ht="12.75">
      <c r="Q256" s="6"/>
    </row>
    <row r="257" ht="12.75">
      <c r="Q257" s="6"/>
    </row>
    <row r="258" spans="7:17" ht="12.75">
      <c r="G258" s="395"/>
      <c r="Q258" s="6"/>
    </row>
    <row r="259" spans="7:17" ht="12.75">
      <c r="G259" s="71"/>
      <c r="I259" s="71"/>
      <c r="Q259" s="6"/>
    </row>
    <row r="260" spans="7:17" ht="12.75">
      <c r="G260" s="71"/>
      <c r="I260" s="71"/>
      <c r="Q260" s="6"/>
    </row>
    <row r="261" spans="7:17" ht="12.75">
      <c r="G261" s="308"/>
      <c r="I261" s="71"/>
      <c r="Q261" s="6"/>
    </row>
    <row r="262" spans="7:17" ht="12.75">
      <c r="G262" s="397">
        <v>8</v>
      </c>
      <c r="I262" s="71"/>
      <c r="Q262" s="6"/>
    </row>
    <row r="263" spans="7:17" ht="12.75">
      <c r="G263" s="71"/>
      <c r="I263" s="71"/>
      <c r="Q263" s="6"/>
    </row>
    <row r="264" spans="7:17" ht="12.75">
      <c r="G264" s="71"/>
      <c r="I264" s="71"/>
      <c r="Q264" s="6"/>
    </row>
    <row r="265" spans="7:17" ht="12.75">
      <c r="G265" s="71"/>
      <c r="I265" s="71"/>
      <c r="Q265" s="6"/>
    </row>
    <row r="266" spans="7:17" ht="12.75">
      <c r="G266" s="71"/>
      <c r="I266" s="71"/>
      <c r="Q266" s="6"/>
    </row>
    <row r="267" spans="5:17" ht="12.75">
      <c r="E267" s="21"/>
      <c r="G267" s="71"/>
      <c r="I267" s="71"/>
      <c r="Q267" s="6"/>
    </row>
    <row r="268" spans="7:17" ht="12.75">
      <c r="G268" s="71"/>
      <c r="I268" s="71"/>
      <c r="Q268" s="6"/>
    </row>
    <row r="269" spans="7:17" ht="12.75">
      <c r="G269" s="71"/>
      <c r="I269" s="71"/>
      <c r="Q269" s="6"/>
    </row>
    <row r="270" spans="7:17" ht="12.75">
      <c r="G270" s="71"/>
      <c r="I270" s="71"/>
      <c r="Q270" s="6"/>
    </row>
    <row r="271" spans="7:17" ht="12.75">
      <c r="G271" s="71"/>
      <c r="I271" s="71"/>
      <c r="Q271" s="6"/>
    </row>
    <row r="272" spans="7:17" ht="12.75">
      <c r="G272" s="71"/>
      <c r="I272" s="71"/>
      <c r="Q272" s="6"/>
    </row>
    <row r="273" spans="7:17" ht="12.75">
      <c r="G273" s="71"/>
      <c r="I273" s="71"/>
      <c r="Q273" s="6"/>
    </row>
    <row r="274" spans="7:17" ht="12.75">
      <c r="G274" s="71"/>
      <c r="I274" s="71"/>
      <c r="Q274" s="6"/>
    </row>
    <row r="275" spans="7:17" ht="12.75">
      <c r="G275" s="71"/>
      <c r="I275" s="71"/>
      <c r="Q275" s="6"/>
    </row>
    <row r="276" spans="7:17" ht="12.75">
      <c r="G276" s="71"/>
      <c r="I276" s="71"/>
      <c r="Q276" s="6"/>
    </row>
    <row r="277" spans="7:17" ht="12.75">
      <c r="G277" s="71"/>
      <c r="I277" s="71"/>
      <c r="Q277" s="6"/>
    </row>
    <row r="278" spans="7:17" ht="12.75">
      <c r="G278" s="71"/>
      <c r="I278" s="71"/>
      <c r="Q278" s="6"/>
    </row>
    <row r="279" spans="7:17" ht="12.75">
      <c r="G279" s="71"/>
      <c r="I279" s="71"/>
      <c r="Q279" s="6"/>
    </row>
    <row r="280" spans="7:17" ht="12.75">
      <c r="G280" s="71"/>
      <c r="I280" s="71"/>
      <c r="Q280" s="6"/>
    </row>
    <row r="281" spans="7:17" ht="12.75">
      <c r="G281" s="71"/>
      <c r="I281" s="71"/>
      <c r="Q281" s="6"/>
    </row>
    <row r="282" spans="5:17" ht="12.75">
      <c r="E282" s="21"/>
      <c r="G282" s="71"/>
      <c r="I282" s="71"/>
      <c r="Q282" s="6"/>
    </row>
    <row r="283" spans="7:17" ht="12.75">
      <c r="G283" s="71"/>
      <c r="I283" s="71"/>
      <c r="Q283" s="6"/>
    </row>
    <row r="284" spans="7:17" ht="12.75">
      <c r="G284" s="71"/>
      <c r="I284" s="71"/>
      <c r="Q284" s="6"/>
    </row>
    <row r="285" spans="7:17" ht="12.75">
      <c r="G285" s="71"/>
      <c r="I285" s="71"/>
      <c r="Q285" s="6"/>
    </row>
    <row r="286" spans="7:17" ht="12.75">
      <c r="G286" s="71"/>
      <c r="I286" s="71"/>
      <c r="Q286" s="6"/>
    </row>
    <row r="287" spans="7:17" ht="12.75">
      <c r="G287" s="71"/>
      <c r="I287" s="71"/>
      <c r="Q287" s="6"/>
    </row>
    <row r="288" spans="7:17" ht="12.75">
      <c r="G288" s="71"/>
      <c r="I288" s="71"/>
      <c r="Q288" s="6"/>
    </row>
    <row r="289" spans="7:17" ht="12.75">
      <c r="G289" s="71"/>
      <c r="I289" s="71"/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workbookViewId="0" topLeftCell="A31">
      <selection activeCell="I3" sqref="I3"/>
    </sheetView>
  </sheetViews>
  <sheetFormatPr defaultColWidth="9.00390625" defaultRowHeight="12.75"/>
  <cols>
    <col min="3" max="3" width="8.375" style="0" customWidth="1"/>
    <col min="4" max="4" width="4.00390625" style="0" customWidth="1"/>
    <col min="5" max="5" width="7.125" style="0" hidden="1" customWidth="1"/>
    <col min="6" max="6" width="10.00390625" style="0" customWidth="1"/>
    <col min="7" max="7" width="7.125" style="0" hidden="1" customWidth="1"/>
    <col min="8" max="8" width="6.75390625" style="0" customWidth="1"/>
    <col min="9" max="11" width="7.75390625" style="0" customWidth="1"/>
    <col min="12" max="12" width="9.25390625" style="0" customWidth="1"/>
  </cols>
  <sheetData>
    <row r="2" ht="12.75">
      <c r="A2" s="21" t="s">
        <v>281</v>
      </c>
    </row>
    <row r="3" ht="12.75">
      <c r="A3" s="21" t="s">
        <v>237</v>
      </c>
    </row>
    <row r="6" spans="1:11" ht="12.75">
      <c r="A6" s="21" t="s">
        <v>101</v>
      </c>
      <c r="I6" s="21" t="s">
        <v>102</v>
      </c>
      <c r="J6" s="21"/>
      <c r="K6" s="21"/>
    </row>
    <row r="7" spans="1:11" ht="12.75">
      <c r="A7" s="21"/>
      <c r="I7" s="21"/>
      <c r="J7" s="21"/>
      <c r="K7" s="21"/>
    </row>
    <row r="8" spans="6:12" ht="13.5" thickBot="1">
      <c r="F8" s="177"/>
      <c r="G8" s="66"/>
      <c r="H8" s="66"/>
      <c r="I8" s="66"/>
      <c r="J8" s="66" t="s">
        <v>150</v>
      </c>
      <c r="L8" s="21"/>
    </row>
    <row r="9" spans="1:11" ht="12.75">
      <c r="A9" s="42" t="s">
        <v>40</v>
      </c>
      <c r="B9" s="56"/>
      <c r="C9" s="63"/>
      <c r="D9" s="63"/>
      <c r="E9" s="43" t="s">
        <v>192</v>
      </c>
      <c r="F9" s="43" t="s">
        <v>280</v>
      </c>
      <c r="G9" s="63"/>
      <c r="H9" s="15"/>
      <c r="I9" s="257" t="s">
        <v>155</v>
      </c>
      <c r="J9" s="175" t="s">
        <v>155</v>
      </c>
      <c r="K9" s="175" t="s">
        <v>155</v>
      </c>
    </row>
    <row r="10" spans="1:11" ht="13.5" thickBot="1">
      <c r="A10" s="44" t="s">
        <v>5</v>
      </c>
      <c r="B10" s="140" t="s">
        <v>1</v>
      </c>
      <c r="C10" s="64"/>
      <c r="D10" s="142"/>
      <c r="E10" s="46" t="s">
        <v>154</v>
      </c>
      <c r="F10" s="46" t="s">
        <v>156</v>
      </c>
      <c r="G10" s="64"/>
      <c r="H10" s="15"/>
      <c r="I10" s="258" t="s">
        <v>157</v>
      </c>
      <c r="J10" s="176" t="s">
        <v>219</v>
      </c>
      <c r="K10" s="176" t="s">
        <v>220</v>
      </c>
    </row>
    <row r="11" spans="1:11" ht="12.75">
      <c r="A11" s="41"/>
      <c r="B11" s="6"/>
      <c r="C11" s="6"/>
      <c r="D11" s="6"/>
      <c r="E11" s="57"/>
      <c r="F11" s="199"/>
      <c r="G11" s="19"/>
      <c r="H11" s="19"/>
      <c r="I11" s="183"/>
      <c r="J11" s="31"/>
      <c r="K11" s="100"/>
    </row>
    <row r="12" spans="1:11" ht="12.75">
      <c r="A12" s="41">
        <v>2132</v>
      </c>
      <c r="B12" s="6" t="s">
        <v>122</v>
      </c>
      <c r="C12" s="6"/>
      <c r="D12" s="6"/>
      <c r="E12" s="12">
        <v>6100</v>
      </c>
      <c r="F12" s="205">
        <v>4400</v>
      </c>
      <c r="G12" s="108"/>
      <c r="H12" s="108"/>
      <c r="I12" s="183"/>
      <c r="J12" s="6"/>
      <c r="K12" s="101"/>
    </row>
    <row r="13" spans="1:11" ht="13.5" thickBot="1">
      <c r="A13" s="41">
        <v>2329</v>
      </c>
      <c r="B13" s="6" t="s">
        <v>51</v>
      </c>
      <c r="C13" s="6"/>
      <c r="D13" s="6"/>
      <c r="E13" s="12"/>
      <c r="F13" s="205"/>
      <c r="G13" s="108"/>
      <c r="H13" s="108"/>
      <c r="I13" s="183"/>
      <c r="J13" s="6"/>
      <c r="K13" s="101"/>
    </row>
    <row r="14" spans="1:11" ht="13.5" thickBot="1">
      <c r="A14" s="35" t="s">
        <v>6</v>
      </c>
      <c r="B14" s="29"/>
      <c r="C14" s="29"/>
      <c r="D14" s="29"/>
      <c r="E14" s="121">
        <f>SUM(E12:E13)</f>
        <v>6100</v>
      </c>
      <c r="F14" s="236">
        <f>SUM(F12:F13)</f>
        <v>4400</v>
      </c>
      <c r="G14" s="149"/>
      <c r="H14" s="174"/>
      <c r="I14" s="352"/>
      <c r="J14" s="29"/>
      <c r="K14" s="147"/>
    </row>
    <row r="15" spans="1:11" ht="12.75">
      <c r="A15" s="41"/>
      <c r="B15" s="6"/>
      <c r="C15" s="6"/>
      <c r="D15" s="6"/>
      <c r="E15" s="57"/>
      <c r="F15" s="231"/>
      <c r="G15" s="54"/>
      <c r="H15" s="54"/>
      <c r="I15" s="183"/>
      <c r="J15" s="6"/>
      <c r="K15" s="101"/>
    </row>
    <row r="16" spans="1:11" ht="12.75">
      <c r="A16" s="41"/>
      <c r="B16" s="6"/>
      <c r="C16" s="6"/>
      <c r="D16" s="6"/>
      <c r="E16" s="5"/>
      <c r="F16" s="231"/>
      <c r="G16" s="54"/>
      <c r="H16" s="54"/>
      <c r="I16" s="183"/>
      <c r="J16" s="6"/>
      <c r="K16" s="101"/>
    </row>
    <row r="17" spans="1:11" ht="12.75">
      <c r="A17" s="60">
        <v>2132</v>
      </c>
      <c r="B17" s="16" t="s">
        <v>114</v>
      </c>
      <c r="C17" s="16"/>
      <c r="D17" s="16"/>
      <c r="E17" s="20">
        <v>44</v>
      </c>
      <c r="F17" s="241">
        <v>45</v>
      </c>
      <c r="G17" s="271"/>
      <c r="H17" s="108"/>
      <c r="I17" s="353"/>
      <c r="J17" s="16"/>
      <c r="K17" s="317"/>
    </row>
    <row r="18" spans="1:11" ht="13.5" thickBot="1">
      <c r="A18" s="44" t="s">
        <v>6</v>
      </c>
      <c r="B18" s="34"/>
      <c r="C18" s="34"/>
      <c r="D18" s="34"/>
      <c r="E18" s="122">
        <f>SUM(E17)</f>
        <v>44</v>
      </c>
      <c r="F18" s="230">
        <f>SUM(F17)</f>
        <v>45</v>
      </c>
      <c r="G18" s="146"/>
      <c r="H18" s="174"/>
      <c r="I18" s="354"/>
      <c r="J18" s="34"/>
      <c r="K18" s="314"/>
    </row>
    <row r="19" spans="8:9" ht="12.75">
      <c r="H19" s="6"/>
      <c r="I19" s="6"/>
    </row>
    <row r="20" spans="8:9" ht="12.75">
      <c r="H20" s="6"/>
      <c r="I20" s="6"/>
    </row>
    <row r="21" spans="8:9" ht="12.75">
      <c r="H21" s="6"/>
      <c r="I21" s="6"/>
    </row>
    <row r="22" spans="8:9" ht="12.75">
      <c r="H22" s="6"/>
      <c r="I22" s="6"/>
    </row>
    <row r="23" spans="1:9" ht="12.75">
      <c r="A23" s="21" t="s">
        <v>103</v>
      </c>
      <c r="H23" s="6"/>
      <c r="I23" s="6"/>
    </row>
    <row r="24" spans="1:9" ht="12.75">
      <c r="A24" s="21"/>
      <c r="H24" s="6"/>
      <c r="I24" s="6"/>
    </row>
    <row r="25" spans="2:15" ht="13.5" thickBot="1">
      <c r="B25" s="6"/>
      <c r="C25" s="6"/>
      <c r="D25" s="6"/>
      <c r="E25" s="6"/>
      <c r="F25" s="6"/>
      <c r="G25" s="6"/>
      <c r="H25" s="6"/>
      <c r="I25" s="6"/>
      <c r="J25" s="15"/>
      <c r="M25" s="6"/>
      <c r="N25" s="6"/>
      <c r="O25" s="6"/>
    </row>
    <row r="26" spans="1:17" ht="12.75">
      <c r="A26" s="42" t="s">
        <v>40</v>
      </c>
      <c r="B26" s="56"/>
      <c r="C26" s="63"/>
      <c r="D26" s="63"/>
      <c r="E26" s="43" t="s">
        <v>192</v>
      </c>
      <c r="F26" s="43" t="s">
        <v>280</v>
      </c>
      <c r="G26" s="63"/>
      <c r="H26" s="15"/>
      <c r="I26" s="257" t="s">
        <v>155</v>
      </c>
      <c r="J26" s="175" t="s">
        <v>155</v>
      </c>
      <c r="K26" s="32" t="s">
        <v>155</v>
      </c>
      <c r="O26" s="6"/>
      <c r="P26" s="6"/>
      <c r="Q26" s="6"/>
    </row>
    <row r="27" spans="1:17" ht="13.5" thickBot="1">
      <c r="A27" s="44" t="s">
        <v>5</v>
      </c>
      <c r="B27" s="140" t="s">
        <v>1</v>
      </c>
      <c r="C27" s="64"/>
      <c r="D27" s="142"/>
      <c r="E27" s="46" t="s">
        <v>154</v>
      </c>
      <c r="F27" s="46" t="s">
        <v>156</v>
      </c>
      <c r="G27" s="64"/>
      <c r="H27" s="15"/>
      <c r="I27" s="258" t="s">
        <v>157</v>
      </c>
      <c r="J27" s="176" t="s">
        <v>219</v>
      </c>
      <c r="K27" s="59" t="s">
        <v>220</v>
      </c>
      <c r="O27" s="6"/>
      <c r="P27" s="6"/>
      <c r="Q27" s="6"/>
    </row>
    <row r="28" spans="1:17" ht="12.75">
      <c r="A28" s="30"/>
      <c r="B28" s="31"/>
      <c r="C28" s="31"/>
      <c r="D28" s="31"/>
      <c r="E28" s="100"/>
      <c r="F28" s="175"/>
      <c r="G28" s="31"/>
      <c r="H28" s="6"/>
      <c r="I28" s="30"/>
      <c r="J28" s="57"/>
      <c r="K28" s="32"/>
      <c r="O28" s="6"/>
      <c r="P28" s="6"/>
      <c r="Q28" s="6"/>
    </row>
    <row r="29" spans="1:17" ht="12.75">
      <c r="A29" s="93" t="s">
        <v>212</v>
      </c>
      <c r="B29" s="15"/>
      <c r="C29" s="15"/>
      <c r="D29" s="6"/>
      <c r="E29" s="101"/>
      <c r="F29" s="187"/>
      <c r="G29" s="6"/>
      <c r="H29" s="6"/>
      <c r="I29" s="41"/>
      <c r="J29" s="4"/>
      <c r="K29" s="192"/>
      <c r="O29" s="6"/>
      <c r="P29" s="6"/>
      <c r="Q29" s="6"/>
    </row>
    <row r="30" spans="1:17" ht="12.75">
      <c r="A30" s="93" t="s">
        <v>211</v>
      </c>
      <c r="B30" s="15"/>
      <c r="C30" s="15"/>
      <c r="D30" s="6"/>
      <c r="E30" s="101"/>
      <c r="F30" s="187"/>
      <c r="G30" s="6"/>
      <c r="H30" s="6"/>
      <c r="I30" s="41"/>
      <c r="J30" s="4"/>
      <c r="K30" s="192"/>
      <c r="O30" s="6"/>
      <c r="P30" s="6"/>
      <c r="Q30" s="6"/>
    </row>
    <row r="31" spans="1:17" ht="12.75">
      <c r="A31" s="62"/>
      <c r="B31" s="15"/>
      <c r="C31" s="15"/>
      <c r="D31" s="6"/>
      <c r="E31" s="101"/>
      <c r="F31" s="187"/>
      <c r="G31" s="1"/>
      <c r="H31" s="6"/>
      <c r="I31" s="41"/>
      <c r="J31" s="4"/>
      <c r="K31" s="192"/>
      <c r="M31" s="6"/>
      <c r="N31" s="6"/>
      <c r="O31" s="6"/>
      <c r="P31" s="6"/>
      <c r="Q31" s="6"/>
    </row>
    <row r="32" spans="1:17" ht="12.75">
      <c r="A32" s="41"/>
      <c r="B32" s="6"/>
      <c r="C32" s="6"/>
      <c r="D32" s="6"/>
      <c r="E32" s="101"/>
      <c r="F32" s="203"/>
      <c r="G32" s="70"/>
      <c r="H32" s="70"/>
      <c r="I32" s="41"/>
      <c r="J32" s="4"/>
      <c r="K32" s="192"/>
      <c r="M32" s="6"/>
      <c r="O32" s="6"/>
      <c r="P32" s="6"/>
      <c r="Q32" s="6"/>
    </row>
    <row r="33" spans="1:17" ht="12.75">
      <c r="A33" s="62"/>
      <c r="B33" s="6" t="s">
        <v>194</v>
      </c>
      <c r="C33" s="6"/>
      <c r="D33" s="6"/>
      <c r="E33" s="355">
        <v>550</v>
      </c>
      <c r="F33" s="204">
        <v>400</v>
      </c>
      <c r="G33" s="169"/>
      <c r="H33" s="169"/>
      <c r="I33" s="41"/>
      <c r="J33" s="4"/>
      <c r="K33" s="192"/>
      <c r="M33" s="19"/>
      <c r="O33" s="6"/>
      <c r="P33" s="6"/>
      <c r="Q33" s="6"/>
    </row>
    <row r="34" spans="1:17" ht="12.75">
      <c r="A34" s="62"/>
      <c r="B34" s="40" t="s">
        <v>62</v>
      </c>
      <c r="C34" s="6"/>
      <c r="D34" s="6"/>
      <c r="E34" s="355">
        <v>780</v>
      </c>
      <c r="F34" s="205">
        <v>200</v>
      </c>
      <c r="G34" s="108"/>
      <c r="H34" s="108"/>
      <c r="I34" s="41"/>
      <c r="J34" s="4"/>
      <c r="K34" s="192"/>
      <c r="M34" s="19"/>
      <c r="O34" s="6"/>
      <c r="P34" s="6"/>
      <c r="Q34" s="6"/>
    </row>
    <row r="35" spans="1:17" ht="12.75">
      <c r="A35" s="62"/>
      <c r="B35" s="6" t="s">
        <v>63</v>
      </c>
      <c r="C35" s="6"/>
      <c r="D35" s="6"/>
      <c r="E35" s="355">
        <v>150</v>
      </c>
      <c r="F35" s="204">
        <v>150</v>
      </c>
      <c r="G35" s="169"/>
      <c r="H35" s="169"/>
      <c r="I35" s="41"/>
      <c r="J35" s="4"/>
      <c r="K35" s="192"/>
      <c r="M35" s="19"/>
      <c r="O35" s="6"/>
      <c r="P35" s="6"/>
      <c r="Q35" s="6"/>
    </row>
    <row r="36" spans="1:17" ht="12.75">
      <c r="A36" s="41"/>
      <c r="B36" s="6" t="s">
        <v>193</v>
      </c>
      <c r="C36" s="6"/>
      <c r="D36" s="6"/>
      <c r="E36" s="369">
        <v>1150</v>
      </c>
      <c r="F36" s="222">
        <v>2100</v>
      </c>
      <c r="G36" s="191"/>
      <c r="H36" s="191"/>
      <c r="I36" s="41"/>
      <c r="J36" s="4"/>
      <c r="K36" s="192"/>
      <c r="M36" s="37"/>
      <c r="O36" s="6"/>
      <c r="P36" s="6"/>
      <c r="Q36" s="6"/>
    </row>
    <row r="37" spans="1:17" ht="12.75">
      <c r="A37" s="41"/>
      <c r="B37" s="6" t="s">
        <v>251</v>
      </c>
      <c r="C37" s="6"/>
      <c r="D37" s="6"/>
      <c r="E37" s="369">
        <v>1571</v>
      </c>
      <c r="F37" s="222">
        <v>0</v>
      </c>
      <c r="G37" s="191"/>
      <c r="H37" s="191"/>
      <c r="I37" s="41"/>
      <c r="J37" s="4"/>
      <c r="K37" s="192"/>
      <c r="M37" s="37"/>
      <c r="O37" s="6"/>
      <c r="P37" s="6"/>
      <c r="Q37" s="6"/>
    </row>
    <row r="38" spans="1:17" ht="13.5" thickBot="1">
      <c r="A38" s="44" t="s">
        <v>96</v>
      </c>
      <c r="B38" s="34"/>
      <c r="C38" s="34"/>
      <c r="D38" s="34"/>
      <c r="E38" s="370">
        <f>SUM(E33:E37)</f>
        <v>4201</v>
      </c>
      <c r="F38" s="230">
        <f>SUM(F33:F36)</f>
        <v>2850</v>
      </c>
      <c r="G38" s="146"/>
      <c r="H38" s="174"/>
      <c r="I38" s="33"/>
      <c r="J38" s="273"/>
      <c r="K38" s="59"/>
      <c r="M38" s="6"/>
      <c r="O38" s="6"/>
      <c r="P38" s="6"/>
      <c r="Q38" s="6"/>
    </row>
    <row r="39" spans="1:17" ht="12.75">
      <c r="A39" s="3"/>
      <c r="B39" s="6"/>
      <c r="C39" s="6"/>
      <c r="D39" s="6"/>
      <c r="E39" s="12"/>
      <c r="F39" s="187"/>
      <c r="G39" s="41"/>
      <c r="H39" s="6"/>
      <c r="I39" s="183"/>
      <c r="J39" s="6"/>
      <c r="K39" s="100"/>
      <c r="M39" s="6"/>
      <c r="O39" s="6"/>
      <c r="P39" s="6"/>
      <c r="Q39" s="6"/>
    </row>
    <row r="40" spans="1:17" ht="12.75">
      <c r="A40" s="47" t="s">
        <v>214</v>
      </c>
      <c r="B40" s="6"/>
      <c r="C40" s="6"/>
      <c r="D40" s="6"/>
      <c r="E40" s="12"/>
      <c r="F40" s="187"/>
      <c r="G40" s="41"/>
      <c r="H40" s="6"/>
      <c r="I40" s="183"/>
      <c r="J40" s="6"/>
      <c r="K40" s="101"/>
      <c r="M40" s="6"/>
      <c r="O40" s="6"/>
      <c r="P40" s="6"/>
      <c r="Q40" s="6"/>
    </row>
    <row r="41" spans="1:17" ht="12.75">
      <c r="A41" s="47" t="s">
        <v>213</v>
      </c>
      <c r="B41" s="6"/>
      <c r="C41" s="6"/>
      <c r="D41" s="6"/>
      <c r="E41" s="12"/>
      <c r="F41" s="187"/>
      <c r="G41" s="41"/>
      <c r="H41" s="6"/>
      <c r="I41" s="183"/>
      <c r="J41" s="6"/>
      <c r="K41" s="101"/>
      <c r="M41" s="6"/>
      <c r="O41" s="6"/>
      <c r="P41" s="6"/>
      <c r="Q41" s="6"/>
    </row>
    <row r="42" spans="1:17" ht="12.75">
      <c r="A42" s="3"/>
      <c r="B42" s="6"/>
      <c r="C42" s="6"/>
      <c r="D42" s="6"/>
      <c r="E42" s="12"/>
      <c r="F42" s="187"/>
      <c r="G42" s="41"/>
      <c r="H42" s="6"/>
      <c r="I42" s="183"/>
      <c r="J42" s="6"/>
      <c r="K42" s="101"/>
      <c r="M42" s="6"/>
      <c r="O42" s="6"/>
      <c r="P42" s="6"/>
      <c r="Q42" s="6"/>
    </row>
    <row r="43" spans="1:17" ht="13.5" thickBot="1">
      <c r="A43" s="3"/>
      <c r="B43" s="40" t="s">
        <v>65</v>
      </c>
      <c r="C43" s="6"/>
      <c r="D43" s="6"/>
      <c r="E43" s="128">
        <v>400</v>
      </c>
      <c r="F43" s="205">
        <v>300</v>
      </c>
      <c r="G43" s="274"/>
      <c r="H43" s="108"/>
      <c r="I43" s="183"/>
      <c r="J43" s="6"/>
      <c r="K43" s="314"/>
      <c r="M43" s="6"/>
      <c r="O43" s="6"/>
      <c r="P43" s="6"/>
      <c r="Q43" s="6"/>
    </row>
    <row r="44" spans="1:17" ht="13.5" thickBot="1">
      <c r="A44" s="35" t="s">
        <v>100</v>
      </c>
      <c r="B44" s="29"/>
      <c r="C44" s="29"/>
      <c r="D44" s="29"/>
      <c r="E44" s="121">
        <f>SUM(E43)</f>
        <v>400</v>
      </c>
      <c r="F44" s="236">
        <f>SUM(F43)</f>
        <v>300</v>
      </c>
      <c r="G44" s="275"/>
      <c r="H44" s="174"/>
      <c r="I44" s="247"/>
      <c r="J44" s="244"/>
      <c r="K44" s="244"/>
      <c r="M44" s="6"/>
      <c r="O44" s="6"/>
      <c r="P44" s="6"/>
      <c r="Q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15"/>
      <c r="F48" s="6"/>
      <c r="G48" s="6"/>
      <c r="H48" s="6">
        <v>9</v>
      </c>
      <c r="I48" s="6"/>
      <c r="J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15"/>
      <c r="F49" s="6"/>
      <c r="G49" s="6"/>
      <c r="H49" s="6"/>
      <c r="I49" s="6"/>
      <c r="J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K53" s="6"/>
      <c r="L53" s="6"/>
      <c r="M53" s="6"/>
      <c r="N53" s="6"/>
      <c r="O53" s="6"/>
      <c r="P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309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K55" s="6"/>
      <c r="L55" s="6"/>
      <c r="M55" s="6"/>
      <c r="N55" s="6"/>
      <c r="O55" s="6"/>
    </row>
    <row r="56" spans="1:14" ht="12.75">
      <c r="A56" s="6"/>
      <c r="B56" s="6"/>
      <c r="C56" s="6"/>
      <c r="D56" s="6"/>
      <c r="E56" s="6"/>
      <c r="F56" s="6"/>
      <c r="G56" s="6"/>
      <c r="H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K57" s="6"/>
      <c r="L57" s="6"/>
      <c r="M57" s="6"/>
      <c r="N57" s="6"/>
    </row>
    <row r="58" spans="1:14" ht="12.75">
      <c r="A58" s="6"/>
      <c r="B58" s="6"/>
      <c r="C58" s="6"/>
      <c r="D58" s="8"/>
      <c r="E58" s="6"/>
      <c r="F58" s="6"/>
      <c r="G58" s="6"/>
      <c r="H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5" spans="1:6" ht="12.75">
      <c r="A75" s="6"/>
      <c r="B75" s="6"/>
      <c r="C75" s="6"/>
      <c r="D75" s="6"/>
      <c r="E75" s="6"/>
      <c r="F75" s="6"/>
    </row>
    <row r="76" spans="4:6" ht="12.75">
      <c r="D76" s="7"/>
      <c r="E76" s="7"/>
      <c r="F76" s="7"/>
    </row>
    <row r="77" ht="12.75">
      <c r="F77" s="7"/>
    </row>
    <row r="78" ht="12.75">
      <c r="F78" s="7"/>
    </row>
    <row r="79" ht="12.75">
      <c r="F79" s="7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7"/>
  <sheetViews>
    <sheetView workbookViewId="0" topLeftCell="A1">
      <selection activeCell="H19" sqref="H19"/>
    </sheetView>
  </sheetViews>
  <sheetFormatPr defaultColWidth="9.00390625" defaultRowHeight="12.75"/>
  <cols>
    <col min="4" max="4" width="7.125" style="0" customWidth="1"/>
    <col min="5" max="5" width="7.125" style="0" hidden="1" customWidth="1"/>
    <col min="6" max="6" width="10.00390625" style="0" customWidth="1"/>
    <col min="7" max="7" width="7.125" style="0" hidden="1" customWidth="1"/>
    <col min="8" max="8" width="6.75390625" style="0" customWidth="1"/>
    <col min="9" max="11" width="7.75390625" style="0" customWidth="1"/>
  </cols>
  <sheetData>
    <row r="2" ht="12.75">
      <c r="A2" s="21" t="s">
        <v>282</v>
      </c>
    </row>
    <row r="3" ht="12.75">
      <c r="A3" s="21" t="s">
        <v>238</v>
      </c>
    </row>
    <row r="6" spans="1:10" ht="12.75">
      <c r="A6" s="21" t="s">
        <v>105</v>
      </c>
      <c r="H6" s="21" t="s">
        <v>106</v>
      </c>
      <c r="I6" s="21"/>
      <c r="J6" s="21"/>
    </row>
    <row r="7" spans="1:10" ht="12.75">
      <c r="A7" s="21"/>
      <c r="H7" s="21"/>
      <c r="I7" s="21"/>
      <c r="J7" s="21"/>
    </row>
    <row r="8" spans="6:12" ht="13.5" thickBot="1">
      <c r="F8" s="66"/>
      <c r="G8" s="66"/>
      <c r="H8" s="66"/>
      <c r="I8" s="66"/>
      <c r="J8" t="s">
        <v>150</v>
      </c>
      <c r="K8" s="304"/>
      <c r="L8" s="21"/>
    </row>
    <row r="9" spans="1:12" ht="12.75">
      <c r="A9" s="42" t="s">
        <v>40</v>
      </c>
      <c r="B9" s="56"/>
      <c r="C9" s="63"/>
      <c r="D9" s="63"/>
      <c r="E9" s="164" t="s">
        <v>192</v>
      </c>
      <c r="F9" s="43" t="s">
        <v>280</v>
      </c>
      <c r="G9" s="242" t="s">
        <v>175</v>
      </c>
      <c r="I9" s="310" t="s">
        <v>155</v>
      </c>
      <c r="J9" s="32" t="s">
        <v>155</v>
      </c>
      <c r="K9" s="175" t="s">
        <v>155</v>
      </c>
      <c r="L9" s="21"/>
    </row>
    <row r="10" spans="1:11" ht="13.5" thickBot="1">
      <c r="A10" s="44" t="s">
        <v>5</v>
      </c>
      <c r="B10" s="140" t="s">
        <v>1</v>
      </c>
      <c r="C10" s="64"/>
      <c r="D10" s="142"/>
      <c r="E10" s="46" t="s">
        <v>154</v>
      </c>
      <c r="F10" s="46" t="s">
        <v>156</v>
      </c>
      <c r="G10" s="64" t="s">
        <v>134</v>
      </c>
      <c r="I10" s="311" t="s">
        <v>157</v>
      </c>
      <c r="J10" s="59" t="s">
        <v>219</v>
      </c>
      <c r="K10" s="176" t="s">
        <v>220</v>
      </c>
    </row>
    <row r="11" spans="1:11" ht="12.75">
      <c r="A11" s="41"/>
      <c r="B11" s="6"/>
      <c r="C11" s="6"/>
      <c r="D11" s="6"/>
      <c r="E11" s="57"/>
      <c r="F11" s="187"/>
      <c r="G11" s="6"/>
      <c r="I11" s="183"/>
      <c r="J11" s="18"/>
      <c r="K11" s="192"/>
    </row>
    <row r="12" spans="1:11" ht="13.5" thickBot="1">
      <c r="A12" s="41">
        <v>2132</v>
      </c>
      <c r="B12" s="6" t="s">
        <v>122</v>
      </c>
      <c r="C12" s="6"/>
      <c r="D12" s="6"/>
      <c r="E12" s="12">
        <v>8970</v>
      </c>
      <c r="F12" s="205">
        <v>6000</v>
      </c>
      <c r="G12" s="108"/>
      <c r="I12" s="183"/>
      <c r="J12" s="18"/>
      <c r="K12" s="192"/>
    </row>
    <row r="13" spans="1:11" ht="13.5" thickBot="1">
      <c r="A13" s="35" t="s">
        <v>6</v>
      </c>
      <c r="B13" s="29"/>
      <c r="C13" s="29"/>
      <c r="D13" s="29"/>
      <c r="E13" s="121">
        <f>SUM(E12)</f>
        <v>8970</v>
      </c>
      <c r="F13" s="236">
        <f>SUM(F12)</f>
        <v>6000</v>
      </c>
      <c r="G13" s="149"/>
      <c r="I13" s="352"/>
      <c r="J13" s="240"/>
      <c r="K13" s="244"/>
    </row>
    <row r="14" spans="1:11" ht="17.25" customHeight="1">
      <c r="A14" s="178"/>
      <c r="B14" s="179"/>
      <c r="C14" s="179"/>
      <c r="D14" s="179"/>
      <c r="E14" s="272"/>
      <c r="F14" s="245"/>
      <c r="G14" s="180"/>
      <c r="I14" s="357"/>
      <c r="J14" s="250"/>
      <c r="K14" s="358"/>
    </row>
    <row r="15" spans="1:11" ht="13.5" thickBot="1">
      <c r="A15" s="103">
        <v>2132</v>
      </c>
      <c r="B15" s="58" t="s">
        <v>104</v>
      </c>
      <c r="C15" s="58"/>
      <c r="D15" s="58"/>
      <c r="E15" s="150">
        <v>800</v>
      </c>
      <c r="F15" s="246">
        <v>850</v>
      </c>
      <c r="G15" s="243"/>
      <c r="I15" s="356"/>
      <c r="J15" s="18"/>
      <c r="K15" s="192"/>
    </row>
    <row r="16" spans="1:11" ht="13.5" thickBot="1">
      <c r="A16" s="35" t="s">
        <v>6</v>
      </c>
      <c r="B16" s="29"/>
      <c r="C16" s="29"/>
      <c r="D16" s="29"/>
      <c r="E16" s="72">
        <f>SUM(E15)</f>
        <v>800</v>
      </c>
      <c r="F16" s="236">
        <f>SUM(F15)</f>
        <v>850</v>
      </c>
      <c r="G16" s="145"/>
      <c r="I16" s="352"/>
      <c r="J16" s="240"/>
      <c r="K16" s="244"/>
    </row>
    <row r="17" ht="12.75">
      <c r="I17" s="6"/>
    </row>
    <row r="18" ht="12.75">
      <c r="I18" s="6"/>
    </row>
    <row r="19" ht="12.75">
      <c r="I19" s="6"/>
    </row>
    <row r="20" ht="12.75">
      <c r="I20" s="6"/>
    </row>
    <row r="21" spans="1:9" ht="12.75">
      <c r="A21" s="21" t="s">
        <v>107</v>
      </c>
      <c r="I21" s="6"/>
    </row>
    <row r="22" spans="1:9" ht="12.75">
      <c r="A22" s="21"/>
      <c r="I22" s="6"/>
    </row>
    <row r="23" spans="2:14" ht="13.5" thickBot="1">
      <c r="B23" s="6"/>
      <c r="C23" s="6"/>
      <c r="D23" s="6"/>
      <c r="E23" s="6"/>
      <c r="F23" s="6"/>
      <c r="G23" s="6"/>
      <c r="I23" s="6"/>
      <c r="J23" s="6"/>
      <c r="L23" s="6"/>
      <c r="M23" s="6"/>
      <c r="N23" s="6"/>
    </row>
    <row r="24" spans="1:16" ht="12.75">
      <c r="A24" s="42" t="s">
        <v>40</v>
      </c>
      <c r="B24" s="63"/>
      <c r="C24" s="63"/>
      <c r="D24" s="63"/>
      <c r="E24" s="43" t="s">
        <v>192</v>
      </c>
      <c r="F24" s="43" t="s">
        <v>280</v>
      </c>
      <c r="G24" s="242" t="s">
        <v>175</v>
      </c>
      <c r="I24" s="257" t="s">
        <v>155</v>
      </c>
      <c r="J24" s="32" t="s">
        <v>155</v>
      </c>
      <c r="K24" s="175" t="s">
        <v>155</v>
      </c>
      <c r="N24" s="6"/>
      <c r="O24" s="6"/>
      <c r="P24" s="6"/>
    </row>
    <row r="25" spans="1:16" ht="13.5" thickBot="1">
      <c r="A25" s="44" t="s">
        <v>5</v>
      </c>
      <c r="B25" s="64" t="s">
        <v>1</v>
      </c>
      <c r="C25" s="64"/>
      <c r="D25" s="142"/>
      <c r="E25" s="46" t="s">
        <v>154</v>
      </c>
      <c r="F25" s="46" t="s">
        <v>156</v>
      </c>
      <c r="G25" s="64" t="s">
        <v>134</v>
      </c>
      <c r="I25" s="258" t="s">
        <v>157</v>
      </c>
      <c r="J25" s="59" t="s">
        <v>219</v>
      </c>
      <c r="K25" s="176" t="s">
        <v>220</v>
      </c>
      <c r="N25" s="6"/>
      <c r="O25" s="6"/>
      <c r="P25" s="6"/>
    </row>
    <row r="26" spans="1:16" ht="12.75">
      <c r="A26" s="41"/>
      <c r="B26" s="6"/>
      <c r="C26" s="6"/>
      <c r="D26" s="6"/>
      <c r="E26" s="100"/>
      <c r="F26" s="175"/>
      <c r="G26" s="31"/>
      <c r="I26" s="182"/>
      <c r="J26" s="6"/>
      <c r="K26" s="100"/>
      <c r="N26" s="6"/>
      <c r="O26" s="6"/>
      <c r="P26" s="6"/>
    </row>
    <row r="27" spans="1:16" ht="12.75">
      <c r="A27" s="93" t="s">
        <v>215</v>
      </c>
      <c r="B27" s="15"/>
      <c r="C27" s="15"/>
      <c r="D27" s="6"/>
      <c r="E27" s="101"/>
      <c r="F27" s="187"/>
      <c r="G27" s="6"/>
      <c r="I27" s="183"/>
      <c r="J27" s="6"/>
      <c r="K27" s="101"/>
      <c r="N27" s="6"/>
      <c r="O27" s="6"/>
      <c r="P27" s="6"/>
    </row>
    <row r="28" spans="1:16" ht="12.75">
      <c r="A28" s="93" t="s">
        <v>211</v>
      </c>
      <c r="B28" s="15"/>
      <c r="C28" s="15"/>
      <c r="D28" s="6"/>
      <c r="E28" s="101"/>
      <c r="F28" s="187"/>
      <c r="G28" s="6"/>
      <c r="I28" s="183"/>
      <c r="J28" s="6"/>
      <c r="K28" s="101"/>
      <c r="N28" s="6"/>
      <c r="O28" s="6"/>
      <c r="P28" s="6"/>
    </row>
    <row r="29" spans="1:16" ht="12.75">
      <c r="A29" s="62"/>
      <c r="B29" s="15"/>
      <c r="C29" s="15"/>
      <c r="D29" s="6"/>
      <c r="E29" s="101"/>
      <c r="F29" s="187"/>
      <c r="G29" s="1"/>
      <c r="I29" s="183"/>
      <c r="J29" s="6"/>
      <c r="K29" s="101"/>
      <c r="L29" s="6"/>
      <c r="M29" s="6"/>
      <c r="N29" s="6"/>
      <c r="O29" s="6"/>
      <c r="P29" s="6"/>
    </row>
    <row r="30" spans="1:16" ht="12.75">
      <c r="A30" s="41"/>
      <c r="B30" s="6"/>
      <c r="C30" s="6"/>
      <c r="D30" s="6"/>
      <c r="E30" s="101"/>
      <c r="F30" s="187"/>
      <c r="G30" s="6"/>
      <c r="I30" s="183"/>
      <c r="J30" s="6"/>
      <c r="K30" s="101"/>
      <c r="L30" s="6"/>
      <c r="M30" s="6"/>
      <c r="N30" s="6"/>
      <c r="O30" s="6"/>
      <c r="P30" s="6"/>
    </row>
    <row r="31" spans="1:16" ht="12.75">
      <c r="A31" s="62"/>
      <c r="B31" s="6" t="s">
        <v>152</v>
      </c>
      <c r="C31" s="6"/>
      <c r="D31" s="6"/>
      <c r="E31" s="371">
        <v>830</v>
      </c>
      <c r="F31" s="205">
        <v>650</v>
      </c>
      <c r="G31" s="108"/>
      <c r="I31" s="183"/>
      <c r="J31" s="6"/>
      <c r="K31" s="101"/>
      <c r="L31" s="6"/>
      <c r="M31" s="6"/>
      <c r="N31" s="6"/>
      <c r="O31" s="6"/>
      <c r="P31" s="6"/>
    </row>
    <row r="32" spans="1:16" ht="12.75">
      <c r="A32" s="62"/>
      <c r="B32" s="6" t="s">
        <v>63</v>
      </c>
      <c r="C32" s="6"/>
      <c r="D32" s="6"/>
      <c r="E32" s="355">
        <v>20</v>
      </c>
      <c r="F32" s="204">
        <v>0</v>
      </c>
      <c r="G32" s="169"/>
      <c r="I32" s="183"/>
      <c r="J32" s="6"/>
      <c r="K32" s="101"/>
      <c r="L32" s="6"/>
      <c r="M32" s="6"/>
      <c r="N32" s="6"/>
      <c r="O32" s="6"/>
      <c r="P32" s="6"/>
    </row>
    <row r="33" spans="1:16" ht="12.75">
      <c r="A33" s="41"/>
      <c r="B33" s="6" t="s">
        <v>62</v>
      </c>
      <c r="C33" s="6"/>
      <c r="D33" s="6"/>
      <c r="E33" s="371">
        <v>1000</v>
      </c>
      <c r="F33" s="205">
        <v>500</v>
      </c>
      <c r="G33" s="108"/>
      <c r="I33" s="183"/>
      <c r="J33" s="4"/>
      <c r="K33" s="192"/>
      <c r="L33" s="6"/>
      <c r="M33" s="6"/>
      <c r="N33" s="6"/>
      <c r="O33" s="6"/>
      <c r="P33" s="6"/>
    </row>
    <row r="34" spans="1:16" ht="12.75">
      <c r="A34" s="41"/>
      <c r="B34" s="6" t="s">
        <v>193</v>
      </c>
      <c r="C34" s="6"/>
      <c r="D34" s="6"/>
      <c r="E34" s="371">
        <v>2750</v>
      </c>
      <c r="F34" s="205">
        <v>2300</v>
      </c>
      <c r="G34" s="108"/>
      <c r="I34" s="183"/>
      <c r="J34" s="4"/>
      <c r="K34" s="192"/>
      <c r="L34" s="6"/>
      <c r="M34" s="6"/>
      <c r="N34" s="6"/>
      <c r="O34" s="6"/>
      <c r="P34" s="6"/>
    </row>
    <row r="35" spans="1:16" ht="13.5" thickBot="1">
      <c r="A35" s="33"/>
      <c r="B35" s="34" t="s">
        <v>252</v>
      </c>
      <c r="C35" s="34"/>
      <c r="D35" s="34"/>
      <c r="E35" s="364">
        <v>1651</v>
      </c>
      <c r="F35" s="237">
        <v>0</v>
      </c>
      <c r="G35" s="108"/>
      <c r="I35" s="361"/>
      <c r="J35" s="273"/>
      <c r="K35" s="59"/>
      <c r="L35" s="6"/>
      <c r="M35" s="6"/>
      <c r="N35" s="6"/>
      <c r="O35" s="6"/>
      <c r="P35" s="6"/>
    </row>
    <row r="36" spans="1:16" ht="13.5" thickBot="1">
      <c r="A36" s="35" t="s">
        <v>6</v>
      </c>
      <c r="B36" s="29"/>
      <c r="C36" s="29"/>
      <c r="D36" s="29"/>
      <c r="E36" s="145">
        <f>SUM(E31:E35)</f>
        <v>6251</v>
      </c>
      <c r="F36" s="236">
        <f>SUM(F31:F34)</f>
        <v>3450</v>
      </c>
      <c r="G36" s="145"/>
      <c r="I36" s="352"/>
      <c r="J36" s="147"/>
      <c r="K36" s="247"/>
      <c r="L36" s="6"/>
      <c r="M36" s="6"/>
      <c r="N36" s="6"/>
      <c r="O36" s="6"/>
      <c r="P36" s="6"/>
    </row>
    <row r="37" spans="1:16" ht="12.75">
      <c r="A37" s="41"/>
      <c r="B37" s="6"/>
      <c r="C37" s="6"/>
      <c r="D37" s="6"/>
      <c r="E37" s="12"/>
      <c r="F37" s="231"/>
      <c r="G37" s="148"/>
      <c r="I37" s="183"/>
      <c r="J37" s="3"/>
      <c r="K37" s="100"/>
      <c r="L37" s="6"/>
      <c r="M37" s="6"/>
      <c r="N37" s="6"/>
      <c r="O37" s="6"/>
      <c r="P37" s="6"/>
    </row>
    <row r="38" spans="1:16" ht="12.75">
      <c r="A38" s="93" t="s">
        <v>214</v>
      </c>
      <c r="B38" s="6"/>
      <c r="C38" s="6"/>
      <c r="D38" s="6"/>
      <c r="E38" s="12"/>
      <c r="F38" s="231"/>
      <c r="G38" s="148"/>
      <c r="I38" s="183"/>
      <c r="J38" s="3"/>
      <c r="K38" s="101"/>
      <c r="L38" s="6"/>
      <c r="M38" s="6"/>
      <c r="N38" s="6"/>
      <c r="O38" s="6"/>
      <c r="P38" s="6"/>
    </row>
    <row r="39" spans="1:16" ht="12.75">
      <c r="A39" s="93" t="s">
        <v>216</v>
      </c>
      <c r="B39" s="6"/>
      <c r="C39" s="6"/>
      <c r="D39" s="6"/>
      <c r="E39" s="12"/>
      <c r="F39" s="231"/>
      <c r="G39" s="148"/>
      <c r="I39" s="183"/>
      <c r="J39" s="3"/>
      <c r="K39" s="101"/>
      <c r="L39" s="6"/>
      <c r="M39" s="6"/>
      <c r="N39" s="6"/>
      <c r="O39" s="6"/>
      <c r="P39" s="6"/>
    </row>
    <row r="40" spans="1:16" ht="12.75">
      <c r="A40" s="41"/>
      <c r="B40" s="15"/>
      <c r="C40" s="6"/>
      <c r="D40" s="6"/>
      <c r="E40" s="12"/>
      <c r="F40" s="231"/>
      <c r="G40" s="148"/>
      <c r="I40" s="183"/>
      <c r="J40" s="3"/>
      <c r="K40" s="101"/>
      <c r="L40" s="6"/>
      <c r="M40" s="6"/>
      <c r="N40" s="6"/>
      <c r="O40" s="6"/>
      <c r="P40" s="6"/>
    </row>
    <row r="41" spans="1:16" ht="13.5" thickBot="1">
      <c r="A41" s="41"/>
      <c r="B41" s="40" t="s">
        <v>66</v>
      </c>
      <c r="C41" s="15"/>
      <c r="D41" s="15"/>
      <c r="E41" s="128">
        <v>1670</v>
      </c>
      <c r="F41" s="205">
        <v>1500</v>
      </c>
      <c r="G41" s="79"/>
      <c r="I41" s="183"/>
      <c r="J41" s="3"/>
      <c r="K41" s="314"/>
      <c r="L41" s="6"/>
      <c r="M41" s="6"/>
      <c r="N41" s="6"/>
      <c r="O41" s="6"/>
      <c r="P41" s="6"/>
    </row>
    <row r="42" spans="1:16" ht="13.5" thickBot="1">
      <c r="A42" s="35" t="s">
        <v>76</v>
      </c>
      <c r="B42" s="29"/>
      <c r="C42" s="29"/>
      <c r="D42" s="29"/>
      <c r="E42" s="121">
        <f>SUM(E41)</f>
        <v>1670</v>
      </c>
      <c r="F42" s="236">
        <f>SUM(F41)</f>
        <v>1500</v>
      </c>
      <c r="G42" s="145"/>
      <c r="I42" s="247"/>
      <c r="J42" s="247"/>
      <c r="K42" s="247"/>
      <c r="L42" s="6"/>
      <c r="M42" s="6"/>
      <c r="N42" s="6"/>
      <c r="O42" s="6"/>
      <c r="P42" s="6"/>
    </row>
    <row r="43" spans="1:15" ht="12.75">
      <c r="A43" s="6"/>
      <c r="B43" s="6"/>
      <c r="C43" s="6"/>
      <c r="D43" s="6"/>
      <c r="E43" s="6"/>
      <c r="F43" s="6"/>
      <c r="G43" s="6"/>
      <c r="I43" s="6"/>
      <c r="J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I44" s="6"/>
      <c r="J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I45" s="6"/>
      <c r="J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I46" s="6"/>
      <c r="J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I47" s="6"/>
      <c r="J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393">
        <v>10</v>
      </c>
      <c r="G48" s="6"/>
      <c r="I48" s="6"/>
      <c r="J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I49" s="6"/>
      <c r="J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15"/>
      <c r="F50" s="6"/>
      <c r="G50" s="6" t="s">
        <v>145</v>
      </c>
      <c r="I50" s="6"/>
      <c r="J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393"/>
      <c r="G51" s="6"/>
      <c r="I51" s="6"/>
      <c r="J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I52" s="6"/>
      <c r="J52" s="6"/>
      <c r="L52" s="6"/>
      <c r="M52" s="6"/>
      <c r="N52" s="6"/>
      <c r="O52" s="6"/>
    </row>
    <row r="53" spans="1:14" ht="12.75">
      <c r="A53" s="6"/>
      <c r="B53" s="6"/>
      <c r="C53" s="6"/>
      <c r="D53" s="6"/>
      <c r="E53" s="6"/>
      <c r="G53" s="6"/>
      <c r="I53" s="6"/>
      <c r="J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I54" s="6"/>
      <c r="J54" s="6"/>
      <c r="L54" s="6"/>
      <c r="M54" s="6"/>
      <c r="N54" s="6"/>
    </row>
    <row r="55" spans="1:13" ht="12.75">
      <c r="A55" s="6"/>
      <c r="B55" s="6"/>
      <c r="C55" s="6"/>
      <c r="D55" s="6"/>
      <c r="E55" s="6"/>
      <c r="F55" s="6"/>
      <c r="G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J56" s="6"/>
      <c r="K56" s="6"/>
      <c r="L56" s="6"/>
      <c r="M56" s="6"/>
    </row>
    <row r="57" spans="1:13" ht="12.75">
      <c r="A57" s="6"/>
      <c r="B57" s="6"/>
      <c r="C57" s="6"/>
      <c r="D57" s="8"/>
      <c r="E57" s="6"/>
      <c r="F57" s="6"/>
      <c r="G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J71" s="6"/>
      <c r="K71" s="6"/>
      <c r="L71" s="6"/>
      <c r="M71" s="6"/>
    </row>
    <row r="74" spans="1:5" ht="12.75">
      <c r="A74" s="6"/>
      <c r="B74" s="6"/>
      <c r="C74" s="6"/>
      <c r="D74" s="6"/>
      <c r="E74" s="6"/>
    </row>
    <row r="75" spans="4:5" ht="12.75">
      <c r="D75" s="7"/>
      <c r="E75" s="7"/>
    </row>
    <row r="76" ht="12.75">
      <c r="E76" s="7"/>
    </row>
    <row r="77" ht="12.75">
      <c r="E77" s="7"/>
    </row>
    <row r="78" ht="12.75">
      <c r="E78" s="7"/>
    </row>
    <row r="97" spans="1:5" ht="12.75">
      <c r="A97" s="6"/>
      <c r="B97" s="6"/>
      <c r="C97" s="6"/>
      <c r="D97" s="6"/>
      <c r="E97" s="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workbookViewId="0" topLeftCell="A28">
      <selection activeCell="H21" sqref="H21"/>
    </sheetView>
  </sheetViews>
  <sheetFormatPr defaultColWidth="9.00390625" defaultRowHeight="12.75"/>
  <cols>
    <col min="4" max="4" width="5.375" style="0" customWidth="1"/>
    <col min="5" max="5" width="7.125" style="0" hidden="1" customWidth="1"/>
    <col min="6" max="6" width="10.00390625" style="0" customWidth="1"/>
    <col min="7" max="7" width="7.125" style="0" hidden="1" customWidth="1"/>
    <col min="8" max="8" width="6.75390625" style="0" customWidth="1"/>
    <col min="9" max="11" width="7.75390625" style="0" customWidth="1"/>
  </cols>
  <sheetData>
    <row r="2" ht="12.75">
      <c r="A2" s="21" t="s">
        <v>283</v>
      </c>
    </row>
    <row r="3" ht="12.75">
      <c r="A3" s="21" t="s">
        <v>238</v>
      </c>
    </row>
    <row r="6" spans="1:9" ht="12.75">
      <c r="A6" s="21" t="s">
        <v>108</v>
      </c>
      <c r="H6" s="21"/>
      <c r="I6" s="21" t="s">
        <v>109</v>
      </c>
    </row>
    <row r="7" spans="1:9" ht="12.75">
      <c r="A7" s="21"/>
      <c r="H7" s="21"/>
      <c r="I7" s="21"/>
    </row>
    <row r="8" spans="6:10" ht="13.5" thickBot="1">
      <c r="F8" s="66"/>
      <c r="G8" s="66"/>
      <c r="H8" s="66"/>
      <c r="J8" s="304" t="s">
        <v>150</v>
      </c>
    </row>
    <row r="9" spans="1:11" ht="12.75">
      <c r="A9" s="42" t="s">
        <v>40</v>
      </c>
      <c r="B9" s="56"/>
      <c r="C9" s="63"/>
      <c r="D9" s="63"/>
      <c r="E9" s="43" t="s">
        <v>192</v>
      </c>
      <c r="F9" s="43" t="s">
        <v>280</v>
      </c>
      <c r="G9" s="239" t="s">
        <v>175</v>
      </c>
      <c r="I9" s="257" t="s">
        <v>155</v>
      </c>
      <c r="J9" s="175" t="s">
        <v>155</v>
      </c>
      <c r="K9" s="175" t="s">
        <v>155</v>
      </c>
    </row>
    <row r="10" spans="1:11" ht="13.5" thickBot="1">
      <c r="A10" s="44" t="s">
        <v>5</v>
      </c>
      <c r="B10" s="140" t="s">
        <v>1</v>
      </c>
      <c r="C10" s="64"/>
      <c r="D10" s="142"/>
      <c r="E10" s="46" t="s">
        <v>154</v>
      </c>
      <c r="F10" s="46" t="s">
        <v>156</v>
      </c>
      <c r="G10" s="44" t="s">
        <v>134</v>
      </c>
      <c r="I10" s="258" t="s">
        <v>157</v>
      </c>
      <c r="J10" s="176" t="s">
        <v>219</v>
      </c>
      <c r="K10" s="176" t="s">
        <v>220</v>
      </c>
    </row>
    <row r="11" spans="1:11" ht="12.75">
      <c r="A11" s="41"/>
      <c r="B11" s="6"/>
      <c r="C11" s="6"/>
      <c r="D11" s="6"/>
      <c r="E11" s="57"/>
      <c r="F11" s="251"/>
      <c r="G11" s="248"/>
      <c r="I11" s="41"/>
      <c r="J11" s="57"/>
      <c r="K11" s="192"/>
    </row>
    <row r="12" spans="1:11" ht="13.5" thickBot="1">
      <c r="A12" s="41">
        <v>2132</v>
      </c>
      <c r="B12" s="6" t="s">
        <v>122</v>
      </c>
      <c r="C12" s="6"/>
      <c r="D12" s="6"/>
      <c r="E12" s="12">
        <v>3900</v>
      </c>
      <c r="F12" s="205">
        <v>756</v>
      </c>
      <c r="G12" s="79"/>
      <c r="I12" s="41"/>
      <c r="J12" s="4"/>
      <c r="K12" s="192"/>
    </row>
    <row r="13" spans="1:11" ht="13.5" thickBot="1">
      <c r="A13" s="35" t="s">
        <v>6</v>
      </c>
      <c r="B13" s="29"/>
      <c r="C13" s="29"/>
      <c r="D13" s="29"/>
      <c r="E13" s="121">
        <f>SUM(E12)</f>
        <v>3900</v>
      </c>
      <c r="F13" s="236">
        <f>SUM(F12)</f>
        <v>756</v>
      </c>
      <c r="G13" s="145"/>
      <c r="I13" s="359"/>
      <c r="J13" s="163"/>
      <c r="K13" s="244"/>
    </row>
    <row r="14" spans="1:11" ht="12.75">
      <c r="A14" s="181"/>
      <c r="B14" s="184"/>
      <c r="C14" s="184"/>
      <c r="D14" s="184"/>
      <c r="E14" s="184"/>
      <c r="F14" s="252"/>
      <c r="G14" s="185"/>
      <c r="I14" s="107"/>
      <c r="J14" s="5"/>
      <c r="K14" s="360"/>
    </row>
    <row r="15" spans="1:11" ht="13.5" thickBot="1">
      <c r="A15" s="3">
        <v>2132</v>
      </c>
      <c r="B15" s="6" t="s">
        <v>104</v>
      </c>
      <c r="C15" s="6"/>
      <c r="D15" s="6"/>
      <c r="E15" s="116">
        <v>550</v>
      </c>
      <c r="F15" s="205">
        <v>870</v>
      </c>
      <c r="G15" s="249"/>
      <c r="I15" s="41"/>
      <c r="J15" s="4"/>
      <c r="K15" s="192"/>
    </row>
    <row r="16" spans="1:11" ht="13.5" thickBot="1">
      <c r="A16" s="35" t="s">
        <v>6</v>
      </c>
      <c r="B16" s="29"/>
      <c r="C16" s="29"/>
      <c r="D16" s="29"/>
      <c r="E16" s="72">
        <f>SUM(E15)</f>
        <v>550</v>
      </c>
      <c r="F16" s="236">
        <f>SUM(F15)</f>
        <v>870</v>
      </c>
      <c r="G16" s="145"/>
      <c r="I16" s="359"/>
      <c r="J16" s="163"/>
      <c r="K16" s="244"/>
    </row>
    <row r="21" ht="12.75">
      <c r="A21" s="21" t="s">
        <v>110</v>
      </c>
    </row>
    <row r="22" ht="12.75">
      <c r="A22" s="21"/>
    </row>
    <row r="23" spans="2:13" ht="13.5" thickBot="1">
      <c r="B23" s="6"/>
      <c r="C23" s="6"/>
      <c r="D23" s="6"/>
      <c r="E23" s="6"/>
      <c r="F23" s="6"/>
      <c r="G23" s="6"/>
      <c r="I23" s="6"/>
      <c r="J23" s="15"/>
      <c r="K23" s="6"/>
      <c r="L23" s="6"/>
      <c r="M23" s="6"/>
    </row>
    <row r="24" spans="1:15" ht="12.75">
      <c r="A24" s="42" t="s">
        <v>40</v>
      </c>
      <c r="B24" s="56"/>
      <c r="C24" s="63"/>
      <c r="D24" s="63"/>
      <c r="E24" s="43" t="s">
        <v>192</v>
      </c>
      <c r="F24" s="43" t="s">
        <v>280</v>
      </c>
      <c r="G24" s="242" t="s">
        <v>175</v>
      </c>
      <c r="I24" s="363" t="s">
        <v>155</v>
      </c>
      <c r="J24" s="175" t="s">
        <v>155</v>
      </c>
      <c r="K24" s="32" t="s">
        <v>155</v>
      </c>
      <c r="M24" s="6"/>
      <c r="N24" s="6"/>
      <c r="O24" s="6"/>
    </row>
    <row r="25" spans="1:15" ht="13.5" thickBot="1">
      <c r="A25" s="44" t="s">
        <v>5</v>
      </c>
      <c r="B25" s="140" t="s">
        <v>1</v>
      </c>
      <c r="C25" s="64"/>
      <c r="D25" s="142"/>
      <c r="E25" s="46" t="s">
        <v>154</v>
      </c>
      <c r="F25" s="46" t="s">
        <v>156</v>
      </c>
      <c r="G25" s="64" t="s">
        <v>134</v>
      </c>
      <c r="I25" s="362" t="s">
        <v>157</v>
      </c>
      <c r="J25" s="176" t="s">
        <v>219</v>
      </c>
      <c r="K25" s="59" t="s">
        <v>220</v>
      </c>
      <c r="M25" s="6"/>
      <c r="N25" s="6"/>
      <c r="O25" s="6"/>
    </row>
    <row r="26" spans="1:15" ht="12.75">
      <c r="A26" s="41"/>
      <c r="B26" s="6"/>
      <c r="C26" s="6"/>
      <c r="D26" s="6"/>
      <c r="E26" s="100"/>
      <c r="F26" s="175"/>
      <c r="G26" s="6"/>
      <c r="I26" s="30"/>
      <c r="J26" s="57"/>
      <c r="K26" s="32"/>
      <c r="M26" s="6"/>
      <c r="N26" s="6"/>
      <c r="O26" s="6"/>
    </row>
    <row r="27" spans="1:15" ht="12.75">
      <c r="A27" s="93" t="s">
        <v>124</v>
      </c>
      <c r="B27" s="15"/>
      <c r="C27" s="15"/>
      <c r="D27" s="6"/>
      <c r="E27" s="101"/>
      <c r="F27" s="187"/>
      <c r="G27" s="6"/>
      <c r="I27" s="41"/>
      <c r="J27" s="4"/>
      <c r="K27" s="192"/>
      <c r="M27" s="6"/>
      <c r="N27" s="6"/>
      <c r="O27" s="6"/>
    </row>
    <row r="28" spans="1:15" ht="12.75">
      <c r="A28" s="62"/>
      <c r="B28" s="15"/>
      <c r="C28" s="15"/>
      <c r="D28" s="6"/>
      <c r="E28" s="101"/>
      <c r="F28" s="187"/>
      <c r="G28" s="1"/>
      <c r="I28" s="41"/>
      <c r="J28" s="4"/>
      <c r="K28" s="192"/>
      <c r="L28" s="6"/>
      <c r="M28" s="6"/>
      <c r="N28" s="6"/>
      <c r="O28" s="6"/>
    </row>
    <row r="29" spans="1:15" ht="12.75">
      <c r="A29" s="41"/>
      <c r="B29" s="6"/>
      <c r="C29" s="6"/>
      <c r="D29" s="6"/>
      <c r="E29" s="101"/>
      <c r="F29" s="203"/>
      <c r="G29" s="70"/>
      <c r="I29" s="41"/>
      <c r="J29" s="4"/>
      <c r="K29" s="192"/>
      <c r="M29" s="6"/>
      <c r="N29" s="6"/>
      <c r="O29" s="6"/>
    </row>
    <row r="30" spans="1:15" ht="12.75">
      <c r="A30" s="62" t="s">
        <v>64</v>
      </c>
      <c r="B30" s="6"/>
      <c r="C30" s="6"/>
      <c r="D30" s="6"/>
      <c r="E30" s="101"/>
      <c r="F30" s="203"/>
      <c r="G30" s="70"/>
      <c r="I30" s="41"/>
      <c r="J30" s="4"/>
      <c r="K30" s="192"/>
      <c r="M30" s="6"/>
      <c r="N30" s="6"/>
      <c r="O30" s="6"/>
    </row>
    <row r="31" spans="1:15" ht="12.75">
      <c r="A31" s="62"/>
      <c r="B31" s="6"/>
      <c r="C31" s="6"/>
      <c r="D31" s="6"/>
      <c r="E31" s="101"/>
      <c r="F31" s="203"/>
      <c r="G31" s="70"/>
      <c r="I31" s="41"/>
      <c r="J31" s="4"/>
      <c r="K31" s="192"/>
      <c r="M31" s="6"/>
      <c r="N31" s="6"/>
      <c r="O31" s="6"/>
    </row>
    <row r="32" spans="1:15" ht="12.75">
      <c r="A32" s="41"/>
      <c r="B32" s="6" t="s">
        <v>152</v>
      </c>
      <c r="C32" s="6"/>
      <c r="D32" s="6"/>
      <c r="E32" s="355">
        <v>450</v>
      </c>
      <c r="F32" s="204">
        <v>200</v>
      </c>
      <c r="G32" s="169"/>
      <c r="I32" s="41"/>
      <c r="J32" s="4"/>
      <c r="K32" s="192"/>
      <c r="M32" s="6"/>
      <c r="N32" s="6"/>
      <c r="O32" s="6"/>
    </row>
    <row r="33" spans="1:15" ht="12.75">
      <c r="A33" s="41"/>
      <c r="B33" s="6" t="s">
        <v>63</v>
      </c>
      <c r="C33" s="6"/>
      <c r="D33" s="6"/>
      <c r="E33" s="355">
        <v>40</v>
      </c>
      <c r="F33" s="204">
        <v>40</v>
      </c>
      <c r="G33" s="169"/>
      <c r="I33" s="41"/>
      <c r="J33" s="4"/>
      <c r="K33" s="192"/>
      <c r="M33" s="6"/>
      <c r="N33" s="6"/>
      <c r="O33" s="6"/>
    </row>
    <row r="34" spans="1:15" ht="12.75">
      <c r="A34" s="41"/>
      <c r="B34" s="6" t="s">
        <v>62</v>
      </c>
      <c r="C34" s="6"/>
      <c r="D34" s="6"/>
      <c r="E34" s="355">
        <v>450</v>
      </c>
      <c r="F34" s="204">
        <v>100</v>
      </c>
      <c r="G34" s="169"/>
      <c r="I34" s="41"/>
      <c r="J34" s="4"/>
      <c r="K34" s="192"/>
      <c r="M34" s="6"/>
      <c r="N34" s="6"/>
      <c r="O34" s="6"/>
    </row>
    <row r="35" spans="1:15" ht="12.75">
      <c r="A35" s="41"/>
      <c r="B35" s="6" t="s">
        <v>193</v>
      </c>
      <c r="C35" s="6"/>
      <c r="D35" s="6"/>
      <c r="E35" s="371">
        <v>1000</v>
      </c>
      <c r="F35" s="205">
        <v>620</v>
      </c>
      <c r="G35" s="108"/>
      <c r="I35" s="41"/>
      <c r="J35" s="4"/>
      <c r="K35" s="192"/>
      <c r="M35" s="6"/>
      <c r="N35" s="6"/>
      <c r="O35" s="6"/>
    </row>
    <row r="36" spans="1:15" ht="13.5" thickBot="1">
      <c r="A36" s="33"/>
      <c r="B36" s="34" t="s">
        <v>253</v>
      </c>
      <c r="C36" s="34"/>
      <c r="D36" s="34"/>
      <c r="E36" s="364">
        <v>734</v>
      </c>
      <c r="F36" s="237"/>
      <c r="G36" s="108"/>
      <c r="I36" s="33"/>
      <c r="J36" s="273"/>
      <c r="K36" s="59"/>
      <c r="M36" s="6"/>
      <c r="N36" s="6"/>
      <c r="O36" s="6"/>
    </row>
    <row r="37" spans="1:15" ht="13.5" thickBot="1">
      <c r="A37" s="35" t="s">
        <v>6</v>
      </c>
      <c r="B37" s="29"/>
      <c r="C37" s="29"/>
      <c r="D37" s="29"/>
      <c r="E37" s="90">
        <f>SUM(E32:E36)</f>
        <v>2674</v>
      </c>
      <c r="F37" s="236">
        <f>SUM(F32:F35)</f>
        <v>960</v>
      </c>
      <c r="G37" s="145"/>
      <c r="I37" s="176" t="s">
        <v>145</v>
      </c>
      <c r="J37" s="176"/>
      <c r="K37" s="247"/>
      <c r="M37" s="6"/>
      <c r="N37" s="6"/>
      <c r="O37" s="6"/>
    </row>
    <row r="38" spans="1:15" ht="12.75">
      <c r="A38" s="41"/>
      <c r="B38" s="6"/>
      <c r="C38" s="6"/>
      <c r="D38" s="6"/>
      <c r="E38" s="84"/>
      <c r="F38" s="205"/>
      <c r="G38" s="79"/>
      <c r="I38" s="182"/>
      <c r="J38" s="57"/>
      <c r="K38" s="32"/>
      <c r="M38" s="6"/>
      <c r="N38" s="6"/>
      <c r="O38" s="6"/>
    </row>
    <row r="39" spans="1:15" ht="12.75">
      <c r="A39" s="93" t="s">
        <v>123</v>
      </c>
      <c r="B39" s="6"/>
      <c r="C39" s="6"/>
      <c r="D39" s="6"/>
      <c r="E39" s="84"/>
      <c r="F39" s="205"/>
      <c r="G39" s="79"/>
      <c r="I39" s="183"/>
      <c r="J39" s="4"/>
      <c r="K39" s="192"/>
      <c r="M39" s="6"/>
      <c r="N39" s="6"/>
      <c r="O39" s="6"/>
    </row>
    <row r="40" spans="1:15" ht="12.75">
      <c r="A40" s="41"/>
      <c r="B40" s="15"/>
      <c r="C40" s="6"/>
      <c r="D40" s="6"/>
      <c r="E40" s="84"/>
      <c r="F40" s="205"/>
      <c r="G40" s="79"/>
      <c r="I40" s="183"/>
      <c r="J40" s="4"/>
      <c r="K40" s="192"/>
      <c r="M40" s="6"/>
      <c r="N40" s="6"/>
      <c r="O40" s="6"/>
    </row>
    <row r="41" spans="1:15" ht="13.5" thickBot="1">
      <c r="A41" s="41"/>
      <c r="B41" s="15" t="s">
        <v>65</v>
      </c>
      <c r="C41" s="15"/>
      <c r="D41" s="15"/>
      <c r="E41" s="84">
        <v>1470</v>
      </c>
      <c r="F41" s="205">
        <v>1470</v>
      </c>
      <c r="G41" s="79"/>
      <c r="I41" s="183"/>
      <c r="J41" s="4"/>
      <c r="K41" s="192"/>
      <c r="M41" s="6"/>
      <c r="N41" s="6"/>
      <c r="O41" s="6"/>
    </row>
    <row r="42" spans="1:15" ht="13.5" thickBot="1">
      <c r="A42" s="35" t="s">
        <v>76</v>
      </c>
      <c r="B42" s="29"/>
      <c r="C42" s="29"/>
      <c r="D42" s="29"/>
      <c r="E42" s="90">
        <f>SUM(E41)</f>
        <v>1470</v>
      </c>
      <c r="F42" s="236">
        <f>SUM(F41)</f>
        <v>1470</v>
      </c>
      <c r="G42" s="145"/>
      <c r="I42" s="247"/>
      <c r="J42" s="29"/>
      <c r="K42" s="247"/>
      <c r="M42" s="6"/>
      <c r="N42" s="6"/>
      <c r="O42" s="6"/>
    </row>
    <row r="43" spans="1:14" ht="12.75">
      <c r="A43" s="6"/>
      <c r="B43" s="6"/>
      <c r="C43" s="6"/>
      <c r="D43" s="6"/>
      <c r="E43" s="6"/>
      <c r="F43" s="6"/>
      <c r="G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15"/>
      <c r="F48" s="6">
        <v>11</v>
      </c>
      <c r="G48" s="6" t="s">
        <v>146</v>
      </c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8"/>
      <c r="E56" s="8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3" spans="1:6" ht="12.75">
      <c r="A73" s="6"/>
      <c r="B73" s="6"/>
      <c r="C73" s="6"/>
      <c r="D73" s="6"/>
      <c r="E73" s="6"/>
      <c r="F73" s="6"/>
    </row>
    <row r="74" spans="4:6" ht="12.75">
      <c r="D74" s="7"/>
      <c r="E74" s="7"/>
      <c r="F74" s="7"/>
    </row>
    <row r="75" ht="12.75">
      <c r="F75" s="7"/>
    </row>
    <row r="76" ht="12.75">
      <c r="F76" s="7"/>
    </row>
    <row r="77" ht="12.75">
      <c r="F77" s="7"/>
    </row>
    <row r="96" spans="1:6" ht="12.75">
      <c r="A96" s="6"/>
      <c r="B96" s="6"/>
      <c r="C96" s="6"/>
      <c r="D96" s="6"/>
      <c r="E96" s="6"/>
      <c r="F96" s="6"/>
    </row>
  </sheetData>
  <printOptions/>
  <pageMargins left="0.75" right="0.75" top="1" bottom="1" header="0.4921259845" footer="0.4921259845"/>
  <pageSetup horizontalDpi="300" verticalDpi="3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8">
      <selection activeCell="H8" sqref="H8"/>
    </sheetView>
  </sheetViews>
  <sheetFormatPr defaultColWidth="9.00390625" defaultRowHeight="12.75"/>
  <cols>
    <col min="3" max="3" width="13.00390625" style="0" customWidth="1"/>
    <col min="4" max="4" width="12.75390625" style="0" customWidth="1"/>
    <col min="5" max="5" width="11.00390625" style="0" customWidth="1"/>
    <col min="6" max="6" width="10.25390625" style="0" customWidth="1"/>
    <col min="7" max="7" width="10.375" style="0" customWidth="1"/>
  </cols>
  <sheetData>
    <row r="1" ht="15">
      <c r="F1" s="411"/>
    </row>
    <row r="2" ht="12.75">
      <c r="A2" s="21" t="s">
        <v>267</v>
      </c>
    </row>
    <row r="7" ht="12.75">
      <c r="A7" s="21"/>
    </row>
    <row r="8" ht="13.5" thickBot="1"/>
    <row r="9" spans="1:7" ht="12.75">
      <c r="A9" s="25" t="s">
        <v>264</v>
      </c>
      <c r="B9" s="22"/>
      <c r="C9" s="22"/>
      <c r="D9" s="404" t="s">
        <v>280</v>
      </c>
      <c r="E9" s="398" t="s">
        <v>266</v>
      </c>
      <c r="F9" s="400" t="s">
        <v>266</v>
      </c>
      <c r="G9" s="401" t="s">
        <v>266</v>
      </c>
    </row>
    <row r="10" spans="1:7" ht="12.75">
      <c r="A10" s="2" t="s">
        <v>277</v>
      </c>
      <c r="B10" s="1"/>
      <c r="C10" s="1"/>
      <c r="D10" s="405" t="s">
        <v>156</v>
      </c>
      <c r="E10" s="399" t="s">
        <v>157</v>
      </c>
      <c r="F10" s="402" t="s">
        <v>219</v>
      </c>
      <c r="G10" s="403" t="s">
        <v>220</v>
      </c>
    </row>
    <row r="11" spans="1:7" ht="12.75">
      <c r="A11" s="3"/>
      <c r="B11" s="6"/>
      <c r="C11" s="6"/>
      <c r="D11" s="187"/>
      <c r="E11" s="18"/>
      <c r="G11" s="4"/>
    </row>
    <row r="12" spans="1:7" ht="12.75">
      <c r="A12" s="3" t="s">
        <v>265</v>
      </c>
      <c r="B12" s="6"/>
      <c r="C12" s="6"/>
      <c r="D12" s="410">
        <v>1323</v>
      </c>
      <c r="E12" s="151">
        <v>1400</v>
      </c>
      <c r="F12" s="372">
        <v>1500</v>
      </c>
      <c r="G12" s="12">
        <v>1550</v>
      </c>
    </row>
    <row r="13" spans="1:7" ht="12.75">
      <c r="A13" s="3" t="s">
        <v>268</v>
      </c>
      <c r="B13" s="6"/>
      <c r="C13" s="6"/>
      <c r="D13" s="410">
        <v>540</v>
      </c>
      <c r="E13" s="151">
        <v>550</v>
      </c>
      <c r="F13" s="372">
        <v>600</v>
      </c>
      <c r="G13" s="12">
        <v>650</v>
      </c>
    </row>
    <row r="14" spans="1:7" ht="12.75">
      <c r="A14" s="3" t="s">
        <v>269</v>
      </c>
      <c r="B14" s="6"/>
      <c r="C14" s="6"/>
      <c r="D14" s="410">
        <v>485</v>
      </c>
      <c r="E14" s="151">
        <v>650</v>
      </c>
      <c r="F14" s="372">
        <v>650</v>
      </c>
      <c r="G14" s="12">
        <v>700</v>
      </c>
    </row>
    <row r="15" spans="1:7" ht="12.75">
      <c r="A15" s="3" t="s">
        <v>270</v>
      </c>
      <c r="B15" s="6"/>
      <c r="C15" s="6"/>
      <c r="D15" s="410">
        <v>1328</v>
      </c>
      <c r="E15" s="151">
        <v>1600</v>
      </c>
      <c r="F15" s="372">
        <v>1650</v>
      </c>
      <c r="G15" s="12">
        <v>1700</v>
      </c>
    </row>
    <row r="16" spans="1:7" ht="12.75">
      <c r="A16" s="3" t="s">
        <v>271</v>
      </c>
      <c r="B16" s="6"/>
      <c r="C16" s="6"/>
      <c r="D16" s="410">
        <v>1370</v>
      </c>
      <c r="E16" s="151">
        <v>1400</v>
      </c>
      <c r="F16" s="372">
        <v>1500</v>
      </c>
      <c r="G16" s="12">
        <v>1500</v>
      </c>
    </row>
    <row r="17" spans="1:7" ht="12.75">
      <c r="A17" s="3" t="s">
        <v>272</v>
      </c>
      <c r="B17" s="6"/>
      <c r="C17" s="6"/>
      <c r="D17" s="410">
        <v>1478</v>
      </c>
      <c r="E17" s="151">
        <v>1600</v>
      </c>
      <c r="F17" s="372">
        <v>1650</v>
      </c>
      <c r="G17" s="12">
        <v>1700</v>
      </c>
    </row>
    <row r="18" spans="1:7" ht="12.75">
      <c r="A18" s="3" t="s">
        <v>273</v>
      </c>
      <c r="B18" s="6"/>
      <c r="C18" s="6"/>
      <c r="D18" s="410">
        <v>1248</v>
      </c>
      <c r="E18" s="151">
        <v>1400</v>
      </c>
      <c r="F18" s="372">
        <v>1500</v>
      </c>
      <c r="G18" s="12">
        <v>1600</v>
      </c>
    </row>
    <row r="19" spans="1:7" ht="12.75">
      <c r="A19" s="3" t="s">
        <v>274</v>
      </c>
      <c r="B19" s="6"/>
      <c r="C19" s="6"/>
      <c r="D19" s="410">
        <v>1468</v>
      </c>
      <c r="E19" s="151">
        <v>1600</v>
      </c>
      <c r="F19" s="372">
        <v>1600</v>
      </c>
      <c r="G19" s="12">
        <v>1600</v>
      </c>
    </row>
    <row r="20" spans="1:7" ht="12.75">
      <c r="A20" s="3" t="s">
        <v>275</v>
      </c>
      <c r="B20" s="6"/>
      <c r="C20" s="6"/>
      <c r="D20" s="410">
        <v>1521</v>
      </c>
      <c r="E20" s="151">
        <v>1500</v>
      </c>
      <c r="F20" s="372">
        <v>1550</v>
      </c>
      <c r="G20" s="12">
        <v>1650</v>
      </c>
    </row>
    <row r="21" spans="1:7" ht="13.5" thickBot="1">
      <c r="A21" s="3"/>
      <c r="B21" s="6"/>
      <c r="C21" s="6"/>
      <c r="D21" s="408"/>
      <c r="E21" s="18"/>
      <c r="F21" s="6"/>
      <c r="G21" s="4"/>
    </row>
    <row r="22" spans="1:7" ht="13.5" thickBot="1">
      <c r="A22" s="359" t="s">
        <v>278</v>
      </c>
      <c r="B22" s="29"/>
      <c r="C22" s="29"/>
      <c r="D22" s="409">
        <f>SUM(D12:D21)</f>
        <v>10761</v>
      </c>
      <c r="E22" s="406">
        <f>SUM(E12:E21)</f>
        <v>11700</v>
      </c>
      <c r="F22" s="380">
        <f>SUM(F12:F21)</f>
        <v>12200</v>
      </c>
      <c r="G22" s="407">
        <f>SUM(G12:G20)</f>
        <v>12650</v>
      </c>
    </row>
    <row r="27" ht="13.5" thickBot="1"/>
    <row r="28" spans="1:7" ht="12.75">
      <c r="A28" s="25" t="s">
        <v>276</v>
      </c>
      <c r="B28" s="22"/>
      <c r="C28" s="22"/>
      <c r="D28" s="404" t="s">
        <v>280</v>
      </c>
      <c r="E28" s="400" t="s">
        <v>266</v>
      </c>
      <c r="F28" s="401" t="s">
        <v>266</v>
      </c>
      <c r="G28" s="398" t="s">
        <v>266</v>
      </c>
    </row>
    <row r="29" spans="1:7" ht="12.75">
      <c r="A29" s="2" t="s">
        <v>277</v>
      </c>
      <c r="B29" s="1"/>
      <c r="C29" s="1"/>
      <c r="D29" s="405" t="s">
        <v>156</v>
      </c>
      <c r="E29" s="402" t="s">
        <v>157</v>
      </c>
      <c r="F29" s="403" t="s">
        <v>219</v>
      </c>
      <c r="G29" s="399" t="s">
        <v>220</v>
      </c>
    </row>
    <row r="30" spans="1:7" ht="12.75">
      <c r="A30" s="3"/>
      <c r="B30" s="6"/>
      <c r="C30" s="6"/>
      <c r="D30" s="187"/>
      <c r="E30" s="6"/>
      <c r="F30" s="4"/>
      <c r="G30" s="18"/>
    </row>
    <row r="31" spans="1:7" ht="12.75">
      <c r="A31" s="3" t="s">
        <v>265</v>
      </c>
      <c r="B31" s="6"/>
      <c r="C31" s="6"/>
      <c r="D31" s="408">
        <v>200</v>
      </c>
      <c r="E31" s="6">
        <v>300</v>
      </c>
      <c r="F31" s="4">
        <v>300</v>
      </c>
      <c r="G31" s="18">
        <v>300</v>
      </c>
    </row>
    <row r="32" spans="1:7" ht="12.75">
      <c r="A32" s="3" t="s">
        <v>268</v>
      </c>
      <c r="B32" s="6"/>
      <c r="C32" s="6"/>
      <c r="D32" s="408">
        <v>100</v>
      </c>
      <c r="E32" s="6">
        <v>250</v>
      </c>
      <c r="F32" s="4">
        <v>250</v>
      </c>
      <c r="G32" s="18">
        <v>250</v>
      </c>
    </row>
    <row r="33" spans="1:7" ht="12.75">
      <c r="A33" s="3" t="s">
        <v>269</v>
      </c>
      <c r="B33" s="6"/>
      <c r="C33" s="6"/>
      <c r="D33" s="408">
        <v>100</v>
      </c>
      <c r="E33" s="6">
        <v>150</v>
      </c>
      <c r="F33" s="4">
        <v>150</v>
      </c>
      <c r="G33" s="18">
        <v>150</v>
      </c>
    </row>
    <row r="34" spans="1:7" ht="12.75">
      <c r="A34" s="3" t="s">
        <v>270</v>
      </c>
      <c r="B34" s="6"/>
      <c r="C34" s="6"/>
      <c r="D34" s="408">
        <v>200</v>
      </c>
      <c r="E34" s="6">
        <v>200</v>
      </c>
      <c r="F34" s="4">
        <v>200</v>
      </c>
      <c r="G34" s="18">
        <v>200</v>
      </c>
    </row>
    <row r="35" spans="1:7" ht="12.75">
      <c r="A35" s="3" t="s">
        <v>271</v>
      </c>
      <c r="B35" s="6"/>
      <c r="C35" s="6"/>
      <c r="D35" s="408">
        <v>200</v>
      </c>
      <c r="E35" s="6">
        <v>300</v>
      </c>
      <c r="F35" s="4">
        <v>350</v>
      </c>
      <c r="G35" s="18">
        <v>400</v>
      </c>
    </row>
    <row r="36" spans="1:7" ht="12.75">
      <c r="A36" s="3" t="s">
        <v>272</v>
      </c>
      <c r="B36" s="6"/>
      <c r="C36" s="6"/>
      <c r="D36" s="408">
        <v>200</v>
      </c>
      <c r="E36" s="6">
        <v>300</v>
      </c>
      <c r="F36" s="4">
        <v>300</v>
      </c>
      <c r="G36" s="18">
        <v>300</v>
      </c>
    </row>
    <row r="37" spans="1:7" ht="12.75">
      <c r="A37" s="3" t="s">
        <v>273</v>
      </c>
      <c r="B37" s="6"/>
      <c r="C37" s="6"/>
      <c r="D37" s="408">
        <v>200</v>
      </c>
      <c r="E37" s="6">
        <v>250</v>
      </c>
      <c r="F37" s="4">
        <v>250</v>
      </c>
      <c r="G37" s="18">
        <v>250</v>
      </c>
    </row>
    <row r="38" spans="1:7" ht="12.75">
      <c r="A38" s="3" t="s">
        <v>274</v>
      </c>
      <c r="B38" s="6"/>
      <c r="C38" s="6"/>
      <c r="D38" s="408">
        <v>200</v>
      </c>
      <c r="E38" s="6">
        <v>200</v>
      </c>
      <c r="F38" s="4">
        <v>200</v>
      </c>
      <c r="G38" s="4">
        <v>200</v>
      </c>
    </row>
    <row r="39" spans="1:7" ht="12.75">
      <c r="A39" s="3" t="s">
        <v>275</v>
      </c>
      <c r="B39" s="6"/>
      <c r="C39" s="6"/>
      <c r="D39" s="408">
        <v>200</v>
      </c>
      <c r="E39" s="6">
        <v>200</v>
      </c>
      <c r="F39" s="4">
        <v>200</v>
      </c>
      <c r="G39" s="4">
        <v>200</v>
      </c>
    </row>
    <row r="40" spans="1:7" ht="13.5" thickBot="1">
      <c r="A40" s="3"/>
      <c r="D40" s="290"/>
      <c r="F40" s="273"/>
      <c r="G40" s="273"/>
    </row>
    <row r="41" spans="1:7" ht="13.5" thickBot="1">
      <c r="A41" s="359" t="s">
        <v>278</v>
      </c>
      <c r="B41" s="29"/>
      <c r="C41" s="29"/>
      <c r="D41" s="409">
        <f>SUM(D31:D40)</f>
        <v>1600</v>
      </c>
      <c r="E41" s="380">
        <f>SUM(E31:E40)</f>
        <v>2150</v>
      </c>
      <c r="F41" s="406">
        <f>SUM(F31:F39)</f>
        <v>2200</v>
      </c>
      <c r="G41" s="380">
        <f>SUM(G31:G40)</f>
        <v>2250</v>
      </c>
    </row>
    <row r="47" ht="12.75">
      <c r="E47">
        <v>12</v>
      </c>
    </row>
  </sheetData>
  <printOptions/>
  <pageMargins left="0.75" right="0.75" top="1" bottom="1" header="0.4921259845" footer="0.4921259845"/>
  <pageSetup horizontalDpi="600" verticalDpi="6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Nemétová</dc:creator>
  <cp:keywords/>
  <dc:description/>
  <cp:lastModifiedBy>Nemetova</cp:lastModifiedBy>
  <cp:lastPrinted>2005-11-21T12:45:42Z</cp:lastPrinted>
  <dcterms:created xsi:type="dcterms:W3CDTF">1998-09-02T14:49:46Z</dcterms:created>
  <dcterms:modified xsi:type="dcterms:W3CDTF">2006-01-06T08:21:31Z</dcterms:modified>
  <cp:category/>
  <cp:version/>
  <cp:contentType/>
  <cp:contentStatus/>
</cp:coreProperties>
</file>